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480" yWindow="135" windowWidth="11340" windowHeight="9285"/>
  </bookViews>
  <sheets>
    <sheet name="Ведомость объемов работ 6 граф" sheetId="2" r:id="rId1"/>
    <sheet name="Лист1" sheetId="3" r:id="rId2"/>
  </sheets>
  <definedNames>
    <definedName name="_xlnm.Print_Titles" localSheetId="0">'Ведомость объемов работ 6 граф'!$11:$11</definedName>
  </definedNames>
  <calcPr calcId="145621"/>
</workbook>
</file>

<file path=xl/calcChain.xml><?xml version="1.0" encoding="utf-8"?>
<calcChain xmlns="http://schemas.openxmlformats.org/spreadsheetml/2006/main">
  <c r="D242" i="2" l="1"/>
  <c r="D233" i="2"/>
  <c r="D223" i="2"/>
  <c r="D432" i="2" l="1"/>
  <c r="D373" i="2"/>
  <c r="D251" i="2"/>
  <c r="D200" i="2"/>
  <c r="D193" i="2"/>
  <c r="D160" i="2"/>
  <c r="D155" i="2"/>
  <c r="D92" i="2"/>
  <c r="D27" i="2"/>
</calcChain>
</file>

<file path=xl/sharedStrings.xml><?xml version="1.0" encoding="utf-8"?>
<sst xmlns="http://schemas.openxmlformats.org/spreadsheetml/2006/main" count="1057" uniqueCount="559">
  <si>
    <t>№ пп</t>
  </si>
  <si>
    <t>Ед. изм.</t>
  </si>
  <si>
    <t>1</t>
  </si>
  <si>
    <t>2</t>
  </si>
  <si>
    <t>3</t>
  </si>
  <si>
    <t>Разборка карнизов</t>
  </si>
  <si>
    <t>4</t>
  </si>
  <si>
    <t>Разборка покрытий и оснований: цементно-бетонных</t>
  </si>
  <si>
    <t>5</t>
  </si>
  <si>
    <t>6</t>
  </si>
  <si>
    <t>7</t>
  </si>
  <si>
    <t>Проемы</t>
  </si>
  <si>
    <t>8</t>
  </si>
  <si>
    <t>9</t>
  </si>
  <si>
    <t>Стены</t>
  </si>
  <si>
    <t>10</t>
  </si>
  <si>
    <t>Отбивка штукатурки с поверхностей: стен и потолков кирпичных</t>
  </si>
  <si>
    <t>Полы</t>
  </si>
  <si>
    <t>11</t>
  </si>
  <si>
    <t>Разборка покрытий полов: из керамических плиток</t>
  </si>
  <si>
    <t>12</t>
  </si>
  <si>
    <t>Разборка бетонных оснований под полы: на гравии</t>
  </si>
  <si>
    <t>м3</t>
  </si>
  <si>
    <t>13</t>
  </si>
  <si>
    <t>Разборка плинтусов: цементных и из керамической плитки</t>
  </si>
  <si>
    <t>14</t>
  </si>
  <si>
    <t>Разборка покрытий полов: дощатых</t>
  </si>
  <si>
    <t>15</t>
  </si>
  <si>
    <t>Разборка оснований покрытия полов: лаг из досок и брусков</t>
  </si>
  <si>
    <t>16</t>
  </si>
  <si>
    <t>Разборка оснований покрытия полов: кирпичных столбиков под лаги</t>
  </si>
  <si>
    <t>17</t>
  </si>
  <si>
    <t>Разборка плинтусов: деревянных и из пластмассовых материалов</t>
  </si>
  <si>
    <t>Отопление</t>
  </si>
  <si>
    <t>18</t>
  </si>
  <si>
    <t>Разборка трубопроводов из водогазопроводных труб в зданиях и сооружениях на резьбе диаметром: до 32 мм</t>
  </si>
  <si>
    <t>19</t>
  </si>
  <si>
    <t>Разборка трубопроводов из водогазопроводных труб в зданиях и сооружениях на резьбе диаметром: свыше 32 до 50 мм</t>
  </si>
  <si>
    <t>20</t>
  </si>
  <si>
    <t>21</t>
  </si>
  <si>
    <t>Демонтаж: радиаторов весом до 160 кг</t>
  </si>
  <si>
    <t>Водоснабжение,водоотведение, сантехника</t>
  </si>
  <si>
    <t>22</t>
  </si>
  <si>
    <t>23</t>
  </si>
  <si>
    <t>Разборка трубопроводов из чугунных канализационных труб диаметром: 50 мм</t>
  </si>
  <si>
    <t>24</t>
  </si>
  <si>
    <t>Разборка трубопроводов из чугунных канализационных труб диаметром: 100 мм</t>
  </si>
  <si>
    <t>25</t>
  </si>
  <si>
    <t>Снятие смесителя: без душевой сетки</t>
  </si>
  <si>
    <t>26</t>
  </si>
  <si>
    <t>Демонтаж: умывальников и раковин</t>
  </si>
  <si>
    <t>27</t>
  </si>
  <si>
    <t>Демонтаж: моек</t>
  </si>
  <si>
    <t>28</t>
  </si>
  <si>
    <t>29</t>
  </si>
  <si>
    <t>Демонтаж: унитазов и писсуаров</t>
  </si>
  <si>
    <t>30</t>
  </si>
  <si>
    <t>Демонтаж нагревателей индивидуальных: водоводяных</t>
  </si>
  <si>
    <t>Электроснабжение</t>
  </si>
  <si>
    <t>31</t>
  </si>
  <si>
    <t>Демонтаж: скрытой электропроводки</t>
  </si>
  <si>
    <t>32</t>
  </si>
  <si>
    <t>Демонтаж кабеля</t>
  </si>
  <si>
    <t>33</t>
  </si>
  <si>
    <t>шт</t>
  </si>
  <si>
    <t>34</t>
  </si>
  <si>
    <t>35</t>
  </si>
  <si>
    <t>Демонтаж: выключателей, розеток</t>
  </si>
  <si>
    <t>36</t>
  </si>
  <si>
    <t>Демонтаж: светильников для люминесцентных ламп</t>
  </si>
  <si>
    <t>37</t>
  </si>
  <si>
    <t>Разборка воздуховодов из листовой стали толщиной: до 0,9 мм диаметром/периметром до 320 мм /1000 мм</t>
  </si>
  <si>
    <t>ОПС</t>
  </si>
  <si>
    <t>38</t>
  </si>
  <si>
    <t>39</t>
  </si>
  <si>
    <t>40</t>
  </si>
  <si>
    <t>41</t>
  </si>
  <si>
    <t>Разборка кирпичных перегородок</t>
  </si>
  <si>
    <t>42</t>
  </si>
  <si>
    <t>Разборка: кирпичных стен</t>
  </si>
  <si>
    <t>43</t>
  </si>
  <si>
    <t>44</t>
  </si>
  <si>
    <t>т</t>
  </si>
  <si>
    <t>45</t>
  </si>
  <si>
    <t>46</t>
  </si>
  <si>
    <t>47</t>
  </si>
  <si>
    <t>Разборка покрытий полов: из керамогранитных плит</t>
  </si>
  <si>
    <t>48</t>
  </si>
  <si>
    <t>49</t>
  </si>
  <si>
    <t>50</t>
  </si>
  <si>
    <t>51</t>
  </si>
  <si>
    <t>52</t>
  </si>
  <si>
    <t>53</t>
  </si>
  <si>
    <t>Строительный мусор</t>
  </si>
  <si>
    <t>54</t>
  </si>
  <si>
    <t>55</t>
  </si>
  <si>
    <t>56</t>
  </si>
  <si>
    <t>61</t>
  </si>
  <si>
    <t>64</t>
  </si>
  <si>
    <t>кг</t>
  </si>
  <si>
    <t>66</t>
  </si>
  <si>
    <t>м2</t>
  </si>
  <si>
    <t>компл</t>
  </si>
  <si>
    <t>Дополнительные элементы металлочерепичной кровли коньковый элемент, разжелобки, профили с покрытием</t>
  </si>
  <si>
    <t>Устройство: карнизов</t>
  </si>
  <si>
    <t>Профилированный настил окрашенный: С21-1000-0,5</t>
  </si>
  <si>
    <t>Песок природный для строительных: работ средний с крупностью зерен размером свыше 5 мм-до 5% по массе К=1,1</t>
  </si>
  <si>
    <t>Щебень из природного камня для строительных работ марка: 800, фракция 25-60 мм</t>
  </si>
  <si>
    <t>Смеси бетонные тяжелого бетона (БСТ), класс В15 (М200)</t>
  </si>
  <si>
    <t>Установка бортовых камней бетонных: при других видах покрытий</t>
  </si>
  <si>
    <t>Смеси бетонные тяжелого бетона (БСТ), класс В15 (М200) (3.8. при других видах покрытий:  а) бетон В15 (М200) К=0,86)</t>
  </si>
  <si>
    <t>Раствор готовый кладочный, цементный, М100 (3.8. при других видах покрытий: б) раствор цементный К=0,33)</t>
  </si>
  <si>
    <t>Камни бортовые вибропрессованные тротуарные, размер 1000х200х80 мм, серые</t>
  </si>
  <si>
    <t>Песок природный для строительных: работ средний с крупностью зерен размером свыше 5 мм-до 5% по массе</t>
  </si>
  <si>
    <t>Щебень М 800, фракция 5(3)-20 мм, группа 2</t>
  </si>
  <si>
    <t>Устройство прокладочной гидроизоляции фундаментов рулонными материалами в один слой насухо</t>
  </si>
  <si>
    <t>Пленка полиэтиленовая изоловая, толщина 0,2-0,5 мм</t>
  </si>
  <si>
    <t>105</t>
  </si>
  <si>
    <t>Монтаж опорных стоек для пролетов: до 24 м</t>
  </si>
  <si>
    <t>Монтаж прогонов при шаге ферм до 12 м при высоте здания: до 25 м</t>
  </si>
  <si>
    <t>Огрунтовка металлических поверхностей за один раз: грунтовкой ГФ-021</t>
  </si>
  <si>
    <t>Окраска металлических огрунтованных поверхностей: эмалью ПФ-115</t>
  </si>
  <si>
    <t>Монтаж кровли из профилированного листа для объектов непроизводственного назначения: простой</t>
  </si>
  <si>
    <t>м</t>
  </si>
  <si>
    <t>151</t>
  </si>
  <si>
    <t>Облицовка: оконных проемов в наружных стенах откосной планкой из оцинкованной стали с полимерным покрытием с устройством водоотлива оконного из оцинкованной стали с полимерным покрытием</t>
  </si>
  <si>
    <t>Дверь противопожарная металлическая однопольная ДПМ-01/30, размером 1000х2100 мм</t>
  </si>
  <si>
    <t>Установка блоков в наружных и внутренних дверных проемах: в перегородках и деревянных нерубленых стенах, площадь проема до 3 м2</t>
  </si>
  <si>
    <t>Наличники из древесины тип Н-1, Н-2, размер 13х54 мм</t>
  </si>
  <si>
    <t>Комплект скобяных изделий для отдельных полотен двупольных входных дверей при заполнении отдельными элементами</t>
  </si>
  <si>
    <t>Комплект скобяных изделий для отдельных полотен однопольных входных дверей при заполнении отдельными элементами в помещение</t>
  </si>
  <si>
    <t>Замок врезной оцинкованный с цилиндровым механизмом из латуни</t>
  </si>
  <si>
    <t>Закладка проемов</t>
  </si>
  <si>
    <t>Кладка отдельных участков кирпичных стен и заделка проемов в кирпичных стенах при объеме кладки в одном месте: до 5 м3</t>
  </si>
  <si>
    <t>Кирпич керамический полнотелый утолщенный, размер 250х120х88 мм, марка 100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</si>
  <si>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</si>
  <si>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Смеси сухие штукатурные гипсовые с легким заполнителем и полимерными добавками, класс B3,5 (M50)</t>
  </si>
  <si>
    <t>Грунтовка акриловая, антисептическая, глубокого проникновения</t>
  </si>
  <si>
    <t>Окраска поливинилацетатными водоэмульсионными составами улучшенная: по штукатурке стен</t>
  </si>
  <si>
    <t>Краска универсальная, акриловая для внутренних и наружных работ</t>
  </si>
  <si>
    <t>Нанесение водно-дисперсионной грунтовки на поверхности: пористые (камень, кирпич, бетон и т.д.)</t>
  </si>
  <si>
    <t>Штукатурка поверхностей внутри здания цементно-известковым или цементным раствором по камню и бетону: улучшенная стен</t>
  </si>
  <si>
    <t>Окраска поливинилацетатными водоэмульсионными составами высококачественная: по штукатурке стен</t>
  </si>
  <si>
    <t>180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</si>
  <si>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</si>
  <si>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Затирка эластичная для реставрации и заполнения швов между плитками шириной 4-16 мм, водостойкая</t>
  </si>
  <si>
    <t>Плитка керамическая глазурованная для внутренней облицовки стен гладкая, цветная однотонная без завала</t>
  </si>
  <si>
    <t>Клей для плитки Ветонит "Клей для ремонтных работ"</t>
  </si>
  <si>
    <t>Устройство перегородок из гипсокартонных листов (ГКЛ) с одинарным металлическим каркасом и однослойной обшивкой с обеих сторон: с одним дверным проемом</t>
  </si>
  <si>
    <t>Листы гипсокартонные ГКЛ, толщина 12,5 мм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</si>
  <si>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дереву</t>
  </si>
  <si>
    <t>Потолок</t>
  </si>
  <si>
    <t>Устройство потолков: плитно-ячеистых по каркасу из оцинкованного профиля</t>
  </si>
  <si>
    <t>192</t>
  </si>
  <si>
    <t>Смеси бетонные легкого бетона (БСЛ) на пористых заполнителях, средняя плотность D800 кг/м3, крупность заполнителя 10 мм, класс В7,5 (М100)</t>
  </si>
  <si>
    <t>Смеси бетонные тяжелого бетона (БСТ), крупность заполнителя 10 мм, класс В15 (М200)</t>
  </si>
  <si>
    <t>покрытие из керамических плиток</t>
  </si>
  <si>
    <t>Устройство покрытий на цементном растворе из плиток: керамических для полов одноцветных с красителем</t>
  </si>
  <si>
    <t>Устройство плинтусов: из плиток керамических</t>
  </si>
  <si>
    <t>Плитки керамические глазурованные белые, плинтусные, высота 80 мм</t>
  </si>
  <si>
    <t>Устройство покрытий: из линолеума на клее</t>
  </si>
  <si>
    <t>Клей для укладки ПВХ-покрытий</t>
  </si>
  <si>
    <t>Линолеум коммерческий гомогенный: "ТАРКЕТТ iQ MELODIA" (толщина 2 мм, класс 34/43, пож. безопасность Г1, В2, РП1, Д2, Т2)</t>
  </si>
  <si>
    <t>Укладка металлического накладного профиля (порога)</t>
  </si>
  <si>
    <t>Профили стыкоперекрывающие из алюминиевых сплавов (порожки) с покрытием, ширина 30 мм</t>
  </si>
  <si>
    <t>Устройство плинтусов поливинилхлоридных: на винтах самонарезающих</t>
  </si>
  <si>
    <t>Плинтус для полов из ПВХ, размер 19х48 мм</t>
  </si>
  <si>
    <t>облицовка керамогранитом ступеней</t>
  </si>
  <si>
    <t>Облицовка ступеней керамогранитными плитками толщиной до 15 мм</t>
  </si>
  <si>
    <t>Плитка керамогранитная, размер 300х300х8 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</si>
  <si>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</si>
  <si>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Хомут металлический с шурупом для крепления трубопроводов диаметром: 20-25 мм</t>
  </si>
  <si>
    <t>Трубы полипропиленовые ПП-Р, номинальное давление 1,6 МПа, номинальный наружный диаметр 20 мм</t>
  </si>
  <si>
    <t>Муфта полипропиленовая соединительная, диаметр 20 мм</t>
  </si>
  <si>
    <t>Муфта полипропиленовая переходная, номинальный наружный диаметр 25х20 мм</t>
  </si>
  <si>
    <t>Муфта полипропиленовая комбинированная, с наружной резьбой, номинальный наружный диаметр 20 мм, размер резьбы 1/2"</t>
  </si>
  <si>
    <t>Тройник полипропиленовый, диаметр 20 мм</t>
  </si>
  <si>
    <t>Угольник 90° из сополимера полипропилена РР-R тип 3 (PRC-R), наружный диаметр 20 мм</t>
  </si>
  <si>
    <t>Кран шаровый полипропиленовый PPRC PN20, диаметром: 20 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</si>
  <si>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25 мм</t>
  </si>
  <si>
    <t>Трубы полипропиленовые ПП-Р, номинальное давление 1,6 МПа, номинальный наружный диаметр 25 мм</t>
  </si>
  <si>
    <t>Муфта полипропиленовая соединительная, диаметр 25 мм</t>
  </si>
  <si>
    <t>Муфта полипропиленовая комбинированная, с наружной резьбой диаметром: 25х1/2"</t>
  </si>
  <si>
    <t>Тройник полипропиленовый, диаметр 25 мм</t>
  </si>
  <si>
    <t>Угольник 90° из сополимера полипропилена РР-R тип 3 (PRC-R), наружный диаметр 25мм</t>
  </si>
  <si>
    <t>Кран шаровый полипропиленовый PPRC PN20, диаметром: 25 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</si>
  <si>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50 мм</t>
  </si>
  <si>
    <t>Трубы полипропиленовые ПП-Р, номинальное давление 1,6 МПа, номинальный наружный диаметр 50 мм</t>
  </si>
  <si>
    <t>Хомут металлический с шурупом для крепления трубопроводов диаметром: 48-53 мм</t>
  </si>
  <si>
    <t>Муфта полипропиленовая соединительная, диаметр 50 мм</t>
  </si>
  <si>
    <t>Муфта полипропиленовая комбинированная, с наружной резьбой, номинальный наружный диаметр 50 мм, размер резьбы 1"1/2</t>
  </si>
  <si>
    <t>Муфта полипропиленовая переходная, номинальный наружный диаметр 50х25 мм</t>
  </si>
  <si>
    <t>Тройник полипропиленовый, диаметр 50 мм</t>
  </si>
  <si>
    <t>Угольник 90° из сополимера полипропилена РР-R тип 3 (PRC-R), наружный диаметр 50мм</t>
  </si>
  <si>
    <t>Кран шаровый полипропиленовый PPRC PN20, диаметром: 50 мм</t>
  </si>
  <si>
    <t>Установка радиаторов биметаллических (Прим) стальных</t>
  </si>
  <si>
    <t>Радиаторы биметаллические, марка: «Rifar-B 500», количество секций 1, мощность 204 Вт</t>
  </si>
  <si>
    <t>Установка кранов воздушных</t>
  </si>
  <si>
    <t>Кран Маевского для чугунных радиаторов 15 мм</t>
  </si>
  <si>
    <t>Кран шаровой латунный полнопроходной, номинальное давление 1,6 МПа (16 кгс/см2) и 3,0 МПа (30 кгс/см2), номинальный диаметр 15 мм, присоединение 1/2"х1/2", с внутренним резьбовым присоединением DIN 259 и накидной гайкой (американка)</t>
  </si>
  <si>
    <t>Установка воздухоотводчиков</t>
  </si>
  <si>
    <t>Воздухоотводчик автоматический с наружным резьбовым, присоединением Рр=1,0 МПа, T max=120 град C, D=15 мм</t>
  </si>
  <si>
    <t>Короба пластмассовые: шириной до 40 мм</t>
  </si>
  <si>
    <t>Кабель-канал (короб) 25х16 мм</t>
  </si>
  <si>
    <t>Провод в коробах, сечением: до 6 мм2</t>
  </si>
  <si>
    <t>Кабель силовой с медными жилами ВВГнг(A)-LS 3х1,5-660</t>
  </si>
  <si>
    <t>Провод в коробах, сечением: до 35 мм2</t>
  </si>
  <si>
    <t>Кабель силовой с медными жилами ВВГнг(A)-LS 3х2,5-660</t>
  </si>
  <si>
    <t>Кабель силовой с медными жилами ВВГнг(A)-LS 4х6-660</t>
  </si>
  <si>
    <t>Провод в коробах, сечением: до 70 мм2</t>
  </si>
  <si>
    <t>Кабель силовой с медными жилами ВВГнг(A)-LS 4х10-660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</si>
  <si>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</si>
  <si>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Трубы гибкие гофрированные легкие из самозатухающего ПВХ (IP55) серии FL, с зондом, диаметром: 20 мм</t>
  </si>
  <si>
    <t>Клипса для крепежа гофротрубы, номинальный диаметр 20 мм</t>
  </si>
  <si>
    <t>Трубы гибкие гофрированные легкие из самозатухающего ПВХ (IP55) серии FL, диаметром: 32 мм</t>
  </si>
  <si>
    <t>Клипса для крепежа гофротрубы, номинальный диаметр 32 мм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</si>
  <si>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</si>
  <si>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</si>
  <si>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35 мм2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</si>
  <si>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70 мм2</t>
  </si>
  <si>
    <t>Выключатель: двухклавишный неутопленного типа при открытой проводке</t>
  </si>
  <si>
    <t>Выключатель двухклавишный для открытой проводки серии "Прима", марка: А56-029, цвет белый</t>
  </si>
  <si>
    <t>Розетка штепсельная: неутопленного типа при открытой проводке</t>
  </si>
  <si>
    <t>Розетка открытой проводки двухгнездная с заземлением</t>
  </si>
  <si>
    <t>Коробка оконечная</t>
  </si>
  <si>
    <t>Коробка распаечная НР 70</t>
  </si>
  <si>
    <t>Светильник в подвесных потолках, устанавливаемый: на подвесках, количество ламп в светильнике до 4</t>
  </si>
  <si>
    <t>Светильники люминесцентные с призматическим рассеивателем встраиваемые типа: PRS/R 418 (595) с ЭМПРА</t>
  </si>
  <si>
    <t>Светильник: местного освещения</t>
  </si>
  <si>
    <t>Светильник дежурного освещения GM: L35-14-30-CM-xx-L00-U-DD</t>
  </si>
  <si>
    <t>Прибор или аппарат</t>
  </si>
  <si>
    <t>Пускатели электромагнитные нереверсивные без реле, с кнопками «Пуск» и «Стоп»: ПМА-4142 УХЛ3В</t>
  </si>
  <si>
    <t>Муфты соединительные, номинальный диаметр 25 мм</t>
  </si>
  <si>
    <t>Водоотведение</t>
  </si>
  <si>
    <t>Прокладка трубопроводов водоснабжения из напорных полиэтиленовых труб наружным диаметром: 110 мм</t>
  </si>
  <si>
    <t>Труба напорная полиэтиленовая ПНД, среднего типа, диаметр 110 мм</t>
  </si>
  <si>
    <t>Хомут металлический с шурупом для крепления трубопроводов диаметром: 108-116 мм</t>
  </si>
  <si>
    <t>Прокладка трубопроводов водоснабжения из напорных полиэтиленовых труб наружным диаметром: 50 мм</t>
  </si>
  <si>
    <t>Трубы напорные полиэтиленовые, среднего типа, ПНД, номинальный наружный диаметр 50 мм</t>
  </si>
  <si>
    <t>Держатели пластиковые с защелкой для крепления труб, рукавов и гибких вводов, диаметр 50 мм</t>
  </si>
  <si>
    <t>Гидравлическое испытание трубопроводов систем отопления, водопровода и горячего водоснабжения диаметром: до 50 мм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</si>
  <si>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</si>
  <si>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сантехники</t>
  </si>
  <si>
    <t>Установка унитазов: с бачком непосредственно присоединенным</t>
  </si>
  <si>
    <t>Унитаз-компакт «Комфорт»</t>
  </si>
  <si>
    <t>Гофра для унитаза WC-F20P гладкая, без лепестков, длиной от 200 мм до 410</t>
  </si>
  <si>
    <t>Подводка гибкая армированная резиновая, диаметр 15 мм, длина 500 мм</t>
  </si>
  <si>
    <t>Кран шаровый муфтовый для воды, номинальный диаметр 15 мм, тип в/н</t>
  </si>
  <si>
    <t>Установка смесителей</t>
  </si>
  <si>
    <t>Установка умывальников одиночных: с подводкой холодной и горячей воды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</si>
  <si>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550х420х150 мм</t>
  </si>
  <si>
    <t>Пьедесталы под умывальники прямоугольные</t>
  </si>
  <si>
    <t>Раковины лабораторные полуфарфоровые и фарфоровые марка, Р050Х060ФРП, размер 745х600х480 мм</t>
  </si>
  <si>
    <t>Установка нагревателей индивидуальных: водоводяных</t>
  </si>
  <si>
    <t>Электроводонагреватели накопительные вертикальные, объем 50 л, мощность 2,0 кВт, размер 380х850х345 мм</t>
  </si>
  <si>
    <t>Электроводонагреватели накопительные вертикальные напольные, объем 200 л, мощность 3,75 кВт</t>
  </si>
  <si>
    <t>Установка моек: на одно отделение</t>
  </si>
  <si>
    <t>Ванна моечная односекционная ВСМ-1/430, размер 530х530х870 мм</t>
  </si>
  <si>
    <t>Смесители для умывальников СМ-УМ-ОРА с поворотным корпусом, одной рукояткой, с аэратором</t>
  </si>
  <si>
    <t>Извещатель ПС автоматический: дымовой, фотоэлектрический, радиоизотопный, световой в нормальном исполнении</t>
  </si>
  <si>
    <t>Извещатель пожарный дымовой: ИП 212-45</t>
  </si>
  <si>
    <t>Трос</t>
  </si>
  <si>
    <t>Стяжка нейлоновая неоткрывающаяся 3,6х250 мм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</si>
  <si>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 FRLS 1х2х0,75</t>
  </si>
  <si>
    <t>Транспарант световой (табло)</t>
  </si>
  <si>
    <t>Оповещатель световой пожарный со встроенным источником резервного питания, марка "Блик-РП"</t>
  </si>
  <si>
    <t>Панели декоративные МДФ, размер 2600х238х7 мм</t>
  </si>
  <si>
    <t>Утверждаю:</t>
  </si>
  <si>
    <t>"______ " _______________20     г.</t>
  </si>
  <si>
    <t xml:space="preserve">ВЕДОМОСТЬ ОБЪЕМОВ РАБОТ </t>
  </si>
  <si>
    <t>Наименование работ</t>
  </si>
  <si>
    <t>Кол-во</t>
  </si>
  <si>
    <t>Составил:</t>
  </si>
  <si>
    <t>Руководитель строительных проектов</t>
  </si>
  <si>
    <t>ООО "Центрстрой"                                     _________________________ Король В. В.</t>
  </si>
  <si>
    <t xml:space="preserve"> Подготовительные  работы</t>
  </si>
  <si>
    <t xml:space="preserve">Подшивка карниза </t>
  </si>
  <si>
    <t>Разборка бортовых камней: на бетонном основании</t>
  </si>
  <si>
    <t>Муфты соединительные, номинальный диаметр 20 мм</t>
  </si>
  <si>
    <t>Тройник полипропиленовый, комбинированный, с внутренней резьбой, номинальный наружный диаметр 20 мм, размер резьбы 1/2"</t>
  </si>
  <si>
    <t>Отвод пластиковый для жестких труб, 90°, номинальный внутренний диаметр 20 мм</t>
  </si>
  <si>
    <t>Тройник полипропиленовый, комбинированный, с внутренней резьбой, номинальный наружный диаметр 25 мм, размер резьбы 1/2"</t>
  </si>
  <si>
    <t>Отвод пластиковый для жестких труб, 90°, номинальный внутренний диаметр 25 мм</t>
  </si>
  <si>
    <t>Муфта полиэтиленовая, номинальный наружный диаметр 110 мм</t>
  </si>
  <si>
    <t>84</t>
  </si>
  <si>
    <t>Отвод полипропиленовый 87,5°, для систем водоотведения, диаметр 110 мм</t>
  </si>
  <si>
    <t>Отвод полипропиленовый 45°, для систем водоотведения, диаметр 110 мм</t>
  </si>
  <si>
    <t>Тройник полипропиленовый, диаметр 110 мм</t>
  </si>
  <si>
    <t>Отвод пластиковый для жестких труб, 90°, номинальный внутренний диаметр 50 мм</t>
  </si>
  <si>
    <t>Муфта ХПВХ, номинальное давление 2,5 МПа (25 кгс/см2), диаметр 50 мм</t>
  </si>
  <si>
    <t>78</t>
  </si>
  <si>
    <t>98</t>
  </si>
  <si>
    <t>102</t>
  </si>
  <si>
    <t>108</t>
  </si>
  <si>
    <t>114</t>
  </si>
  <si>
    <t>122</t>
  </si>
  <si>
    <t>124</t>
  </si>
  <si>
    <t>156</t>
  </si>
  <si>
    <t>200</t>
  </si>
  <si>
    <t xml:space="preserve"> Директор МБОУ «Лосихинская СОШ»</t>
  </si>
  <si>
    <t>________________ /Л.И. Копылова/</t>
  </si>
  <si>
    <t>Капитальный ремонт здания МБОУ «Лосихинская СОШ» находящегося по адресу: 659825 Алтайский край Косихинский район, с.Лосиха, пер. Школьный 6а.</t>
  </si>
  <si>
    <t>Кровля, карнизы</t>
  </si>
  <si>
    <t>Фасад, ремонт трещин, выбоин на фасаде</t>
  </si>
  <si>
    <t>Устройство чеканки и расшивка швов цокольных панелей с внутренней стороны раствором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</si>
  <si>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</si>
  <si>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Ремонт кирпичной кладки стен отдельными местами</t>
  </si>
  <si>
    <t>2,7</t>
  </si>
  <si>
    <t>Кирпич керамический одинарный, марка 100, размер 250х120х65 мм</t>
  </si>
  <si>
    <t>Отмостка размер 151м.п. ширина  1,2 толщина 45 см</t>
  </si>
  <si>
    <t>1 т груза</t>
  </si>
  <si>
    <t>91,96</t>
  </si>
  <si>
    <t>Потолки</t>
  </si>
  <si>
    <t>Разборка подшивки потолков: оштукатуренной</t>
  </si>
  <si>
    <t>Разборка покрытий полов: из линолеума и релина</t>
  </si>
  <si>
    <t>Разборка покрытий полов: из древесностружечных плит в один слой</t>
  </si>
  <si>
    <t>0,04</t>
  </si>
  <si>
    <t>2,04</t>
  </si>
  <si>
    <t>Демонтаж: светильников с лампами накаливания</t>
  </si>
  <si>
    <t>7,4</t>
  </si>
  <si>
    <t>Демонтаж крыльцев 2 шт</t>
  </si>
  <si>
    <t>Разборка покрытий кровель: из волнистых и полуволнистых хризотилцементных листов</t>
  </si>
  <si>
    <t>Демонтаж прогонов при шаге ферм до 12 м при высоте здания: до 25 м</t>
  </si>
  <si>
    <t>1,072</t>
  </si>
  <si>
    <t>Демонтаж  опорных стоек для пролетов: до 24 м</t>
  </si>
  <si>
    <t>1,628</t>
  </si>
  <si>
    <t>Разборка металлических лестничных решеток при весе одного метра решетки: до 60 кг</t>
  </si>
  <si>
    <t>Разборка горизонтальных поверхностей бетонных конструкций при помощи отбойных молотков, бетон марки: 150</t>
  </si>
  <si>
    <t>3,6</t>
  </si>
  <si>
    <t>9,06</t>
  </si>
  <si>
    <t>291,5</t>
  </si>
  <si>
    <t>Перевозка грузов автомобилями-самосвалами грузоподъемностью 10 т работающих вне карьера на расстояние: I класс груза до 45 км</t>
  </si>
  <si>
    <t>300,56</t>
  </si>
  <si>
    <t>Огнебиозащитное покрытие деревянных поверхностей готовыми составами для обеспечения: второй группы огнезащитной эффективности по НПБ 251</t>
  </si>
  <si>
    <t>Антисептик-антипирен «ПИРИЛАКС-ЛЮКС» для древесины</t>
  </si>
  <si>
    <t>229,77</t>
  </si>
  <si>
    <t>Доска обрезная, хвойных пород, ширина 75-150 мм, толщина 19-22 мм, длина 2-3,75 м, сорт II</t>
  </si>
  <si>
    <t>1,44</t>
  </si>
  <si>
    <t>0,6727</t>
  </si>
  <si>
    <t>Изоляция изделиями из волокнистых и зернистых материалов с креплением на клее и дюбелями холодных поверхностей: наружных стен</t>
  </si>
  <si>
    <t>Плиты минераловатные "Руф Баттс С" ROCKWOOL</t>
  </si>
  <si>
    <t>78,94</t>
  </si>
  <si>
    <t>Плиты теплоизоляционные из экструзионного вспененного полистирола ПЕНОПЛЭКС-35</t>
  </si>
  <si>
    <t>Дюбель распорный, марка IZM, размер 10х160 мм</t>
  </si>
  <si>
    <t>Наружная облицовка поверхности стен в горизонтальном исполнении по металлическому каркасу (с его устройством): металлосайдингом с пароизоляционным слоем</t>
  </si>
  <si>
    <t>Пленка влаговетроизоляционная, марка "Ондутис А120"</t>
  </si>
  <si>
    <t>Покрытия зданий с повышенными архитектурными требованиями сайдинг стальной с полимерным покрытием</t>
  </si>
  <si>
    <t>1038,4</t>
  </si>
  <si>
    <t>Облицовка: дверных проемов в наружных стенах откосной планкой из оцинкованной стали с полимерным покрытием с установкой наличников из оцинкованной стали с полимерным покрытием</t>
  </si>
  <si>
    <t>10,4</t>
  </si>
  <si>
    <t>29,9</t>
  </si>
  <si>
    <t>34,25</t>
  </si>
  <si>
    <t>Устройство бетонной подготовки (150 мм)</t>
  </si>
  <si>
    <t>27,72</t>
  </si>
  <si>
    <t>1,677</t>
  </si>
  <si>
    <t>7,66</t>
  </si>
  <si>
    <t>0,03</t>
  </si>
  <si>
    <t>Устройство основания под фундаменты: песчаного (150 мм)</t>
  </si>
  <si>
    <t>2,97</t>
  </si>
  <si>
    <t>Устройство основания под фундаменты: щебеночного (150мм)</t>
  </si>
  <si>
    <t>3,11</t>
  </si>
  <si>
    <t>Устройство бетонной подготовки (250мм)</t>
  </si>
  <si>
    <t>4,59</t>
  </si>
  <si>
    <t>0,029</t>
  </si>
  <si>
    <t>0,02873</t>
  </si>
  <si>
    <t>19,8</t>
  </si>
  <si>
    <t>1,4</t>
  </si>
  <si>
    <t>1,26</t>
  </si>
  <si>
    <t>0,13464</t>
  </si>
  <si>
    <t>4,86</t>
  </si>
  <si>
    <t>Подшивка потолков: сталью кровельной оцинкованной по дереву</t>
  </si>
  <si>
    <t>0,10206</t>
  </si>
  <si>
    <t>Раздел 6. Проемы</t>
  </si>
  <si>
    <t>Входная группа (3+3+5*3=33м2 ограждения входного уличного крыльца из теплого аллюминия с одной дверью (1000*2100мм) с  доводчиком )</t>
  </si>
  <si>
    <t>Установка блоков из ПВХ в наружных и внутренних дверных проемах: в каменных стенах площадью проема до 3 м2</t>
  </si>
  <si>
    <t>Блоки дверные наружные или тамбурные: с заполнением стеклопакетами (ГОСТ 30970-2002)</t>
  </si>
  <si>
    <t>2,1</t>
  </si>
  <si>
    <t>Установка дверного доводчика к металлическим дверям</t>
  </si>
  <si>
    <t>Закрыватель дверной гидравлический рычажный в алюминиевом корпусе</t>
  </si>
  <si>
    <t>Двери противопожарные (2шт 1 000*2100 мм)</t>
  </si>
  <si>
    <t>4,2</t>
  </si>
  <si>
    <t>Двери внутренние (23 шт- 1000*2100 мм, 6шт- 1400*2100 мм+ 2шт раздевалки 1000*2100мм)</t>
  </si>
  <si>
    <t>Блоки дверные внутренние: двупольные глухие шлифованные, из массива сосны, тонированные (размер 1400*2100 - 6 шт)</t>
  </si>
  <si>
    <t>17,64</t>
  </si>
  <si>
    <t>Блоки дверные по старым образцам с прямолинейным верхом, из массива древесины хвойных пород, филенчатые, однопольные, глухие, окрашенные эмалями, без скобяных приборов, площадь 2,1 м2 (размер 1000*2100 23 шт)</t>
  </si>
  <si>
    <t>52,5</t>
  </si>
  <si>
    <t>378,76</t>
  </si>
  <si>
    <t>2,3</t>
  </si>
  <si>
    <t>59,5</t>
  </si>
  <si>
    <t>330,1</t>
  </si>
  <si>
    <t>1,323</t>
  </si>
  <si>
    <t>0,146</t>
  </si>
  <si>
    <t>292</t>
  </si>
  <si>
    <t>1,095</t>
  </si>
  <si>
    <t>Маты минераловатные прошивные без обкладок, 100, толщина 50 мм</t>
  </si>
  <si>
    <t>8,65</t>
  </si>
  <si>
    <t>189,84</t>
  </si>
  <si>
    <t>0,042</t>
  </si>
  <si>
    <t>0,315</t>
  </si>
  <si>
    <t>543,9</t>
  </si>
  <si>
    <t>Подвесы прямые для подвесного потолка к профилю 47х17 мм</t>
  </si>
  <si>
    <t>0,3087</t>
  </si>
  <si>
    <t>1 этаж, основание</t>
  </si>
  <si>
    <t>25,24</t>
  </si>
  <si>
    <t>0,395</t>
  </si>
  <si>
    <t>3,22</t>
  </si>
  <si>
    <t>0,1237</t>
  </si>
  <si>
    <t>155,54</t>
  </si>
  <si>
    <t>2 этаж, устройство кирпичных столбиков, укладка лаг, укладка дощатого пола, укладка фанеры 15мм, укладка линолеума</t>
  </si>
  <si>
    <t>Укладка лаг: по кирпичным столбикам</t>
  </si>
  <si>
    <t>Раствор готовый кладочный цементный тяжелый</t>
  </si>
  <si>
    <t>Обработка деревянных конструкций антисептиком-антипиреном при помощи аппарата аэрозольно-капельного распыления</t>
  </si>
  <si>
    <t>Антисептик-антипирен «ПИРИЛАКС» для древесины</t>
  </si>
  <si>
    <t>83,91</t>
  </si>
  <si>
    <t>Устройство покрытий: дощатых толщиной 36 мм</t>
  </si>
  <si>
    <t>Доска обрезная, хвойных пород, ширина 75-150 мм, толщина 32-40 мм, длина 2-3,75 м, сорт II</t>
  </si>
  <si>
    <t>29,18</t>
  </si>
  <si>
    <t>Устройство оснований полов из фанеры в один слой площадью: свыше 20 м2</t>
  </si>
  <si>
    <t>364,81</t>
  </si>
  <si>
    <t>744,2</t>
  </si>
  <si>
    <t>30,56</t>
  </si>
  <si>
    <t>424</t>
  </si>
  <si>
    <t>0,768</t>
  </si>
  <si>
    <t>65,28</t>
  </si>
  <si>
    <t>0,0032</t>
  </si>
  <si>
    <t>200,9</t>
  </si>
  <si>
    <t>312</t>
  </si>
  <si>
    <t>131,2</t>
  </si>
  <si>
    <t>159,9</t>
  </si>
  <si>
    <t>1092</t>
  </si>
  <si>
    <t>248</t>
  </si>
  <si>
    <t>Кабель-канал (короб) 40х40 мм</t>
  </si>
  <si>
    <t>1,78</t>
  </si>
  <si>
    <t>Светильник потолочный или настенный с креплением винтами или болтами для помещений: с нормальными условиями среды, двухламповый</t>
  </si>
  <si>
    <t>Светильники люминесцентные с призматическим рассеивателем встраиваемые типа: PRS/R 218 с ЭМПРА</t>
  </si>
  <si>
    <t>98,4</t>
  </si>
  <si>
    <t>92,25</t>
  </si>
  <si>
    <t>55,78</t>
  </si>
  <si>
    <t>115,41</t>
  </si>
  <si>
    <t>Смесители общие для ванн и умывальников, с душевой сеткой на гибком шланге, с кнопочным переключателем СМ-ВУ-ШЛР</t>
  </si>
  <si>
    <t>Провод двух- и трехжильный с разделительным основанием по стенам и потолкам, прокладываемый по основаниям: деревянным</t>
  </si>
  <si>
    <t>469,2</t>
  </si>
  <si>
    <t>46,35</t>
  </si>
  <si>
    <t>Окраска поливинилацетатными водоэмульсионными составами высококачественная: по сборным конструкциям стен, подготовленным под окраску</t>
  </si>
  <si>
    <t>0,0567</t>
  </si>
  <si>
    <t>Облицовка стен по готовому каркасу щитами-картинами из древесностружечных плит: покрытых эмалями</t>
  </si>
  <si>
    <t>11,71</t>
  </si>
  <si>
    <t>Установка гарнитуры туалетной: вешалок, подстаканников, поручней для ванн и т.д.</t>
  </si>
  <si>
    <t>Вешалки-крючки однорожковые (Прим.) В-К стальные с гальванопокрытием, размер 303х732 мм</t>
  </si>
  <si>
    <t>Разборка деревянных заполнений проемов: дверных и воротных (25 шт 1*2,1м и 6шт 1,4*2,1м)</t>
  </si>
  <si>
    <t>Демонтаж извещателей ПС автоматический: дымовой, фотоэлектрический, радиоизотопный, световой в нормальном исполнении</t>
  </si>
  <si>
    <t>Демонтаж транспарант световой (табло)</t>
  </si>
  <si>
    <t>Фасад</t>
  </si>
  <si>
    <t xml:space="preserve"> Отмостка размер 151 ширина 1,2 толщина 45см</t>
  </si>
  <si>
    <t xml:space="preserve"> Крыльца 2 шт (3 м*5 м, 1,5 м*2 м)</t>
  </si>
  <si>
    <t>Профилированный настил окрашенный: С44-1000-0,5 (вес м2 -6,8кг)</t>
  </si>
  <si>
    <t>Профилированный настил окрашенный: С21-1000-0,5 (вес м2 5,4кг)</t>
  </si>
  <si>
    <t xml:space="preserve"> Внутренняя отделка</t>
  </si>
  <si>
    <t>Прокладка полипропиленовых  труб отопления  Ø50-156 м,25-128 м, Ø-20-196 м</t>
  </si>
  <si>
    <t>кВт</t>
  </si>
  <si>
    <t>секция</t>
  </si>
  <si>
    <t xml:space="preserve"> Водоснабжение,водоотведение, сантехника</t>
  </si>
  <si>
    <t>Устройство раздевалок</t>
  </si>
  <si>
    <t>Демонтажные работы</t>
  </si>
  <si>
    <t>Демонтаж круглых сборных железобетонных канализационных колодцев диаметром: 1,5 м в сухих грунтах</t>
  </si>
  <si>
    <t>Отвод литой полиэтиленовый 45 град., электросварной, диаметр 110 мм</t>
  </si>
  <si>
    <t>Отвод литой полиэтиленовый, электросварной 90°, номинальный внутренний диаметр 100 мм</t>
  </si>
  <si>
    <t>Муфта полиэтиленовая электросварная, диаметр 110 мм</t>
  </si>
  <si>
    <t>Устройство круглых сборных железобетонных канализационных колодцев диаметром: 1,5 м в сухих грунтах</t>
  </si>
  <si>
    <t>Кольцо для смотровых колодцев водопроводных и канализационных сетей, внутренний диаметр 1500 мм, высота 0,89 м, расход арматуры 8 кг на 1 м, бетон B15 0,449 м3</t>
  </si>
  <si>
    <t>13,35</t>
  </si>
  <si>
    <t>Плита железобетонная покрытий, перекрытий и днищ</t>
  </si>
  <si>
    <t>1,14</t>
  </si>
  <si>
    <t>Плиты перекрытия 1ПП15-1, бетон B15, объем 0,27 м3, расход арматуры 30 кг</t>
  </si>
  <si>
    <t>Ограждения лестничных проемов, лестничные марши, пожарные лестницы</t>
  </si>
  <si>
    <t>Люк чугунный легкий</t>
  </si>
  <si>
    <t>Пробивка в бетонных стенах и полах толщиной 100 мм отверстий площадью: свыше 20 см2 до 100 см2</t>
  </si>
  <si>
    <t>Муфта защитная полиэтиленовая для прохода труб сквозь стену, номинальный наружный диаметр 200 мм</t>
  </si>
  <si>
    <t>Заделка сальников при проходе труб через фундаменты или стены подвала диаметром: до 200 мм</t>
  </si>
  <si>
    <t>Наружная канализация</t>
  </si>
  <si>
    <t xml:space="preserve">Благоустройство </t>
  </si>
  <si>
    <t xml:space="preserve"> Благоустройство</t>
  </si>
  <si>
    <t>Разборка покрытий и оснований: асфальтобетонных с помощью молотков отбойных</t>
  </si>
  <si>
    <t>Разработка грунта с погрузкой на автомобили-самосвалы в траншеях экскаватором «обратная лопата» с ковшом вместимостью 0,5 (0,5-0,63) м3, группа грунтов: 1</t>
  </si>
  <si>
    <t>603,2</t>
  </si>
  <si>
    <t>Разборка деревянных заборов: штакетных</t>
  </si>
  <si>
    <t>124,57</t>
  </si>
  <si>
    <t>171,6</t>
  </si>
  <si>
    <t>Смеси асфальтобетонные дорожные, аэродромные и асфальтобетон (горячие для плотного асфальтобетона мелко и крупнозернистые, песчаные), марка: II, тип Б</t>
  </si>
  <si>
    <t>149,76</t>
  </si>
  <si>
    <t>0,09</t>
  </si>
  <si>
    <t>23,34</t>
  </si>
  <si>
    <t>Камни бортовые БР 100.20.8, бетон В22,5 (М300), объем 0,016 м3</t>
  </si>
  <si>
    <t>460</t>
  </si>
  <si>
    <t>Установка металлических столбов высотой до 4 м: с погружением в бетонное основание</t>
  </si>
  <si>
    <t>Смеси бетонные тяжелого бетона (БСТ), крупность заполнителя 10 мм, класс В12,5 (М150)</t>
  </si>
  <si>
    <t>15,22</t>
  </si>
  <si>
    <t>Устройство заграждений из готовых металлических решетчатых панелей: высотой более 2 м</t>
  </si>
  <si>
    <t>Панели сварные, в комплекте со столбом и крепежом, покрытие цинк-порошковая эмаль, диаметр прутков горизонтальных 2х6 мм, вертикальных 5 мм, длина 250 см, размер ячейки 200х50 мм, высота 203 см</t>
  </si>
  <si>
    <t>600</t>
  </si>
  <si>
    <t>Устройство ворот распашных с установкой столбов: металлических</t>
  </si>
  <si>
    <t>0,291</t>
  </si>
  <si>
    <t>Трубы стальные квадратные из стали марки ст1-3сп/пс размером: 160х160 мм, толщина стенки 5 мм</t>
  </si>
  <si>
    <t>Панели ворот сварные из стержней, диаметр 18 мм с шагом 82 мм S=1,74х1,90=3,31 м2, ПМ 8В</t>
  </si>
  <si>
    <t>Устройство калиток: без установки столбов при металлических оградах и оградах из панелей</t>
  </si>
  <si>
    <t>Калитка</t>
  </si>
  <si>
    <t>Устройство тротуарных дорожек, площадок  (покрытие асфальтобетон толщиной 6 см, 1040 м2)</t>
  </si>
  <si>
    <t>Устройство оснований толщиной 10 см из щебня фракции 40-70 мм при укатке каменных материалов с пределом прочности на сжатие свыше 68,6 до 98,1 МПа (свыше 700 до 1000 кгс/см2): однослойных</t>
  </si>
  <si>
    <t>Устройство асфальтобетонных покрытий дорожек и тротуаров однослойных из литой мелкозернистой асфальтобетонной смеси толщиной 6 см</t>
  </si>
  <si>
    <t xml:space="preserve"> Устройство ограждения с воротами (1 шт. размер 3,5*1,90 м) с калиткой (2 шт. размер 1*1,90 м)</t>
  </si>
  <si>
    <t>щт</t>
  </si>
  <si>
    <t xml:space="preserve"> Кровля. Устройство карнизов, огнебиозащита деревянных элементов кровли</t>
  </si>
  <si>
    <t>Устройство стяжек керамзитобетонных (легкобетонных) толщиной 100 мм</t>
  </si>
  <si>
    <t>Демонтаж  ворот распашных металлических</t>
  </si>
  <si>
    <t>Демонтаж  калиток</t>
  </si>
  <si>
    <t xml:space="preserve">Установка и разборка наружных инвентарных лесов </t>
  </si>
  <si>
    <t>Разработка грунта вручную</t>
  </si>
  <si>
    <t>Погрузка  вручную</t>
  </si>
  <si>
    <t>Погрузо- экскаваторами емкостью ковша до 0,5 м3</t>
  </si>
  <si>
    <t>Перевозка грузов автомобилями-самосвалами  до 2 км</t>
  </si>
  <si>
    <t>Разборка бортовых камней на бетонном основании</t>
  </si>
  <si>
    <t>Устройство песчанных подстилающих и выравнивающих слоев оснований (150мм)</t>
  </si>
  <si>
    <t>Устройство щебеночных подстилающих и выравнивающих слоев оснований (150мм)</t>
  </si>
  <si>
    <t>Армирование сеткой ВР-1, диаметр 4</t>
  </si>
  <si>
    <t>Сетки арматурные ВР-I, диаметр 4 мм</t>
  </si>
  <si>
    <t xml:space="preserve">Установка закладных деталей </t>
  </si>
  <si>
    <t xml:space="preserve">Конструкции сварные </t>
  </si>
  <si>
    <t>Устройство металлических ограждений без поручней</t>
  </si>
  <si>
    <t xml:space="preserve"> Монтаж витражей спаренных из алюминиевого комбинированного профиля одинарной конструкции с двухкамерным стеклопакетом, неоткрываемые</t>
  </si>
  <si>
    <t>Шпатлевка по ГКЛ</t>
  </si>
  <si>
    <t>Окраска поливинилацетатными водоэмульсионными составами улучшенная  по сборным конструкциям потолков, подготовленным под окраску</t>
  </si>
  <si>
    <t>Устройство покрытий бетонных толщиной 100 мм</t>
  </si>
  <si>
    <t>Монтаж щитков осветительных</t>
  </si>
  <si>
    <t xml:space="preserve">Погрузка  экскаваторами </t>
  </si>
  <si>
    <t>Перевозка  автомобилями-самосвалами до 45 км</t>
  </si>
  <si>
    <t>Устройство  песчаных подстилающих и выравнивающих слоев оснований (15 см)</t>
  </si>
  <si>
    <t>Сборка узла трубопровода  отопления из многослойного полипропилена, армированного стекловолокном, раструбная сварка, наружный диаметр 20 мм</t>
  </si>
  <si>
    <t>1  соединение</t>
  </si>
  <si>
    <t>Сборка узла трубопровода  отопления из многослойного полипропилена, армированного стекловолокном, раструбная сварка, наружный диаметр 25 мм</t>
  </si>
  <si>
    <t>Сборка узла трубопровода  отопления из многослойного полипропилена, армированного стекловолокном, раструбная сварка, наружный диаметр 50 мм</t>
  </si>
  <si>
    <t xml:space="preserve"> Демонтаж щитков осветительных</t>
  </si>
  <si>
    <t>Демонтаж аппаратов</t>
  </si>
  <si>
    <t>Армирование  арматурой рифленой A500С, диаметр 10 мм</t>
  </si>
  <si>
    <t>Установка противопожарных дверей однопольных глухих</t>
  </si>
  <si>
    <t>Устройство подвесных потолков из гипсокартонных листов (ГКЛ) одноуровневых</t>
  </si>
  <si>
    <t>Перевозка грузов автомобилями-самосваламидо 2 км</t>
  </si>
  <si>
    <t xml:space="preserve">Разработка грунта вручную </t>
  </si>
  <si>
    <t>Сборка узла трубопровода водоснабжения  из многослойного полипропилена, армированного стекловолокном, раструбная сварка, наружный диаметр: 25 мм</t>
  </si>
  <si>
    <t>Сборка узла трубопровода водоснабжения  из многослойного полипропилена, армированного стекловолокном, раструбная сварка, наружный диаметр: 20 мм</t>
  </si>
  <si>
    <t>Прокладка внутренних трубопроводов водоснабжения  из многослойных полипропиленовых труб, из заранее собранных узлов, наружным диаметром: 20 мм</t>
  </si>
  <si>
    <t>Прокладка внутренних трубопроводов водоснабжения из многослойных полипропиленовых труб, из заранее собранных узлов, наружным диаметром: 25 мм</t>
  </si>
  <si>
    <t>Выпуск канализации  -3 шт.</t>
  </si>
  <si>
    <t xml:space="preserve">Разработка грунта в отвал экскаваторами </t>
  </si>
  <si>
    <t>Засыпка траншей и котлованов с перемещением грунта до 5 м бульдозерами</t>
  </si>
  <si>
    <t>Уплотнение грунта пневматическими трамбовками</t>
  </si>
  <si>
    <t>Устройство выпусков канализации из блоков  трубопровода полиэтиленовый для систем водоотведения из труб высокой плотности, диаметр 110 мм, с гильзами</t>
  </si>
  <si>
    <t>Установка полиэтиленовых отводов, муфт</t>
  </si>
  <si>
    <t xml:space="preserve">Засыпка траншей и котлованов с перемещением грунта до 5 м бульдозерами </t>
  </si>
  <si>
    <t xml:space="preserve">Колодцы 3 шт. диаметром 1,5 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</si>
</sst>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0" borderId="0" xfId="0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0" xfId="2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2" applyFont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2" fontId="8" fillId="0" borderId="6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left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9" fillId="2" borderId="6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13" fillId="0" borderId="0" xfId="0" applyFont="1"/>
    <xf numFmtId="0" fontId="9" fillId="2" borderId="6" xfId="0" applyNumberFormat="1" applyFont="1" applyFill="1" applyBorder="1" applyAlignment="1" applyProtection="1">
      <alignment horizontal="center" vertical="top" wrapText="1"/>
    </xf>
    <xf numFmtId="0" fontId="13" fillId="2" borderId="0" xfId="0" applyFont="1" applyFill="1"/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9" fillId="2" borderId="4" xfId="0" applyNumberFormat="1" applyFont="1" applyFill="1" applyBorder="1" applyAlignment="1" applyProtection="1">
      <alignment horizontal="center" vertical="top" wrapText="1"/>
    </xf>
    <xf numFmtId="0" fontId="5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6" xfId="0" applyNumberFormat="1" applyFont="1" applyFill="1" applyBorder="1" applyAlignment="1" applyProtection="1">
      <alignment horizontal="left" vertical="top" wrapText="1"/>
    </xf>
    <xf numFmtId="0" fontId="9" fillId="2" borderId="4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49" fontId="5" fillId="0" borderId="0" xfId="1" applyNumberFormat="1" applyFont="1" applyBorder="1" applyAlignment="1">
      <alignment horizontal="left" vertical="center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1" fillId="0" borderId="4" xfId="0" applyNumberFormat="1" applyFont="1" applyFill="1" applyBorder="1" applyAlignment="1" applyProtection="1">
      <alignment horizontal="left" vertical="top" wrapText="1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9" fillId="2" borderId="2" xfId="0" applyNumberFormat="1" applyFont="1" applyFill="1" applyBorder="1" applyAlignment="1" applyProtection="1">
      <alignment horizontal="center" vertical="top" wrapText="1"/>
    </xf>
    <xf numFmtId="0" fontId="9" fillId="2" borderId="4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14" fillId="0" borderId="7" xfId="0" applyNumberFormat="1" applyFont="1" applyFill="1" applyBorder="1" applyAlignment="1" applyProtection="1">
      <alignment horizontal="left" vertical="top" wrapText="1"/>
    </xf>
    <xf numFmtId="0" fontId="14" fillId="0" borderId="8" xfId="0" applyNumberFormat="1" applyFont="1" applyFill="1" applyBorder="1" applyAlignment="1" applyProtection="1">
      <alignment horizontal="left" vertical="top" wrapText="1"/>
    </xf>
    <xf numFmtId="0" fontId="14" fillId="0" borderId="9" xfId="0" applyNumberFormat="1" applyFont="1" applyFill="1" applyBorder="1" applyAlignment="1" applyProtection="1">
      <alignment horizontal="left" vertical="top" wrapText="1"/>
    </xf>
    <xf numFmtId="0" fontId="7" fillId="2" borderId="4" xfId="0" applyNumberFormat="1" applyFont="1" applyFill="1" applyBorder="1" applyAlignment="1" applyProtection="1">
      <alignment horizontal="left" vertical="top" wrapText="1"/>
    </xf>
    <xf numFmtId="0" fontId="8" fillId="2" borderId="6" xfId="0" applyNumberFormat="1" applyFont="1" applyFill="1" applyBorder="1" applyAlignment="1" applyProtection="1">
      <alignment horizontal="left" vertical="top" wrapText="1"/>
    </xf>
    <xf numFmtId="0" fontId="9" fillId="2" borderId="4" xfId="0" applyNumberFormat="1" applyFont="1" applyFill="1" applyBorder="1" applyAlignment="1" applyProtection="1">
      <alignment horizontal="left" vertical="top" wrapText="1"/>
    </xf>
    <xf numFmtId="0" fontId="8" fillId="2" borderId="4" xfId="0" applyNumberFormat="1" applyFont="1" applyFill="1" applyBorder="1" applyAlignment="1" applyProtection="1">
      <alignment horizontal="center" vertical="top" wrapText="1"/>
    </xf>
    <xf numFmtId="0" fontId="8" fillId="2" borderId="6" xfId="0" applyNumberFormat="1" applyFont="1" applyFill="1" applyBorder="1" applyAlignment="1" applyProtection="1">
      <alignment horizontal="center" vertical="top" wrapText="1"/>
    </xf>
    <xf numFmtId="0" fontId="8" fillId="2" borderId="2" xfId="0" applyNumberFormat="1" applyFont="1" applyFill="1" applyBorder="1" applyAlignment="1" applyProtection="1">
      <alignment horizontal="center" vertical="top" wrapText="1"/>
    </xf>
    <xf numFmtId="0" fontId="8" fillId="2" borderId="5" xfId="0" applyNumberFormat="1" applyFont="1" applyFill="1" applyBorder="1" applyAlignment="1" applyProtection="1">
      <alignment horizontal="center" vertical="top" wrapText="1"/>
    </xf>
    <xf numFmtId="0" fontId="8" fillId="2" borderId="4" xfId="0" applyNumberFormat="1" applyFont="1" applyFill="1" applyBorder="1" applyAlignment="1" applyProtection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center" vertical="top" wrapText="1"/>
    </xf>
    <xf numFmtId="0" fontId="15" fillId="2" borderId="6" xfId="0" applyNumberFormat="1" applyFont="1" applyFill="1" applyBorder="1" applyAlignment="1" applyProtection="1">
      <alignment vertical="top" wrapText="1"/>
    </xf>
    <xf numFmtId="0" fontId="15" fillId="2" borderId="6" xfId="0" applyNumberFormat="1" applyFont="1" applyFill="1" applyBorder="1" applyAlignment="1" applyProtection="1">
      <alignment horizontal="center" vertical="top" wrapText="1"/>
    </xf>
    <xf numFmtId="0" fontId="8" fillId="2" borderId="2" xfId="0" applyNumberFormat="1" applyFont="1" applyFill="1" applyBorder="1" applyAlignment="1" applyProtection="1">
      <alignment horizontal="center" vertical="top" wrapText="1"/>
    </xf>
  </cellXfs>
  <cellStyles count="4">
    <cellStyle name="Обычный" xfId="0" builtinId="0"/>
    <cellStyle name="Обычный 11" xfId="1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3"/>
  <sheetViews>
    <sheetView showGridLines="0" tabSelected="1" topLeftCell="A353" zoomScaleNormal="100" zoomScaleSheetLayoutView="75" workbookViewId="0">
      <selection activeCell="A358" sqref="A358:XFD407"/>
    </sheetView>
  </sheetViews>
  <sheetFormatPr defaultColWidth="9.140625" defaultRowHeight="12.75" x14ac:dyDescent="0.2"/>
  <cols>
    <col min="1" max="1" width="14.5703125" style="3" customWidth="1"/>
    <col min="2" max="2" width="59.85546875" style="4" customWidth="1"/>
    <col min="3" max="3" width="21.140625" style="25" customWidth="1"/>
    <col min="4" max="4" width="22.85546875" style="21" customWidth="1"/>
    <col min="5" max="5" width="9.140625" style="1"/>
    <col min="6" max="6" width="8.7109375" style="1" customWidth="1"/>
    <col min="7" max="7" width="9.28515625" style="1" customWidth="1"/>
    <col min="8" max="16384" width="9.140625" style="1"/>
  </cols>
  <sheetData>
    <row r="1" spans="1:5" s="7" customFormat="1" ht="23.25" customHeight="1" x14ac:dyDescent="0.25">
      <c r="A1" s="62" t="s">
        <v>267</v>
      </c>
      <c r="B1" s="62"/>
      <c r="C1" s="22"/>
      <c r="D1" s="18"/>
    </row>
    <row r="2" spans="1:5" s="8" customFormat="1" ht="21" customHeight="1" x14ac:dyDescent="0.25">
      <c r="A2" s="63" t="s">
        <v>299</v>
      </c>
      <c r="B2" s="63"/>
      <c r="C2" s="63"/>
      <c r="D2" s="63"/>
    </row>
    <row r="3" spans="1:5" s="8" customFormat="1" ht="20.25" customHeight="1" x14ac:dyDescent="0.25">
      <c r="A3" s="64" t="s">
        <v>300</v>
      </c>
      <c r="B3" s="64"/>
      <c r="C3" s="64"/>
      <c r="D3" s="64"/>
    </row>
    <row r="4" spans="1:5" s="7" customFormat="1" ht="15.75" x14ac:dyDescent="0.25">
      <c r="A4" s="65" t="s">
        <v>268</v>
      </c>
      <c r="B4" s="65"/>
      <c r="C4" s="65"/>
      <c r="D4" s="65"/>
    </row>
    <row r="5" spans="1:5" s="11" customFormat="1" ht="15.75" x14ac:dyDescent="0.25">
      <c r="A5" s="9"/>
      <c r="B5" s="10"/>
      <c r="C5" s="23"/>
      <c r="D5" s="19"/>
    </row>
    <row r="6" spans="1:5" s="11" customFormat="1" ht="12.75" customHeight="1" x14ac:dyDescent="0.25">
      <c r="A6" s="12"/>
      <c r="B6" s="66"/>
      <c r="C6" s="66"/>
      <c r="D6" s="66"/>
    </row>
    <row r="7" spans="1:5" s="11" customFormat="1" ht="24.75" customHeight="1" x14ac:dyDescent="0.25">
      <c r="A7" s="12"/>
      <c r="B7" s="71" t="s">
        <v>269</v>
      </c>
      <c r="C7" s="71"/>
      <c r="D7" s="71"/>
    </row>
    <row r="8" spans="1:5" s="11" customFormat="1" ht="48.75" customHeight="1" x14ac:dyDescent="0.25">
      <c r="A8" s="72" t="s">
        <v>301</v>
      </c>
      <c r="B8" s="72"/>
      <c r="C8" s="72"/>
      <c r="D8" s="72"/>
    </row>
    <row r="9" spans="1:5" x14ac:dyDescent="0.2">
      <c r="A9" s="5"/>
      <c r="B9" s="6"/>
      <c r="C9" s="24"/>
      <c r="D9" s="20"/>
      <c r="E9" s="2"/>
    </row>
    <row r="10" spans="1:5" s="11" customFormat="1" ht="24.75" customHeight="1" x14ac:dyDescent="0.25">
      <c r="A10" s="13" t="s">
        <v>0</v>
      </c>
      <c r="B10" s="13" t="s">
        <v>270</v>
      </c>
      <c r="C10" s="13" t="s">
        <v>1</v>
      </c>
      <c r="D10" s="13" t="s">
        <v>271</v>
      </c>
    </row>
    <row r="11" spans="1:5" s="11" customFormat="1" ht="15.75" x14ac:dyDescent="0.25">
      <c r="A11" s="14">
        <v>1</v>
      </c>
      <c r="B11" s="15">
        <v>2</v>
      </c>
      <c r="C11" s="15">
        <v>3</v>
      </c>
      <c r="D11" s="15">
        <v>4</v>
      </c>
    </row>
    <row r="12" spans="1:5" s="11" customFormat="1" ht="19.149999999999999" customHeight="1" x14ac:dyDescent="0.25">
      <c r="A12" s="60" t="s">
        <v>275</v>
      </c>
      <c r="B12" s="61"/>
      <c r="C12" s="61"/>
      <c r="D12" s="61"/>
    </row>
    <row r="13" spans="1:5" s="11" customFormat="1" ht="15.75" x14ac:dyDescent="0.25">
      <c r="A13" s="56" t="s">
        <v>302</v>
      </c>
      <c r="B13" s="57"/>
      <c r="C13" s="57"/>
      <c r="D13" s="57"/>
    </row>
    <row r="14" spans="1:5" s="11" customFormat="1" ht="15.75" x14ac:dyDescent="0.25">
      <c r="A14" s="47" t="s">
        <v>2</v>
      </c>
      <c r="B14" s="29" t="s">
        <v>5</v>
      </c>
      <c r="C14" s="30" t="s">
        <v>101</v>
      </c>
      <c r="D14" s="32">
        <v>135.9</v>
      </c>
    </row>
    <row r="15" spans="1:5" s="11" customFormat="1" ht="15.75" x14ac:dyDescent="0.25">
      <c r="A15" s="56" t="s">
        <v>303</v>
      </c>
      <c r="B15" s="57"/>
      <c r="C15" s="57"/>
      <c r="D15" s="57"/>
    </row>
    <row r="16" spans="1:5" s="11" customFormat="1" ht="19.149999999999999" customHeight="1" x14ac:dyDescent="0.25">
      <c r="A16" s="47" t="s">
        <v>3</v>
      </c>
      <c r="B16" s="29" t="s">
        <v>304</v>
      </c>
      <c r="C16" s="30" t="s">
        <v>123</v>
      </c>
      <c r="D16" s="30">
        <v>42</v>
      </c>
    </row>
    <row r="17" spans="1:4" s="40" customFormat="1" ht="15.75" x14ac:dyDescent="0.25">
      <c r="A17" s="37" t="s">
        <v>4</v>
      </c>
      <c r="B17" s="38" t="s">
        <v>515</v>
      </c>
      <c r="C17" s="39" t="s">
        <v>101</v>
      </c>
      <c r="D17" s="39">
        <v>60</v>
      </c>
    </row>
    <row r="18" spans="1:4" s="11" customFormat="1" ht="57" x14ac:dyDescent="0.25">
      <c r="A18" s="47" t="s">
        <v>6</v>
      </c>
      <c r="B18" s="29" t="s">
        <v>305</v>
      </c>
      <c r="C18" s="30" t="s">
        <v>101</v>
      </c>
      <c r="D18" s="30">
        <v>64</v>
      </c>
    </row>
    <row r="19" spans="1:4" s="11" customFormat="1" ht="15.75" x14ac:dyDescent="0.25">
      <c r="A19" s="47" t="s">
        <v>8</v>
      </c>
      <c r="B19" s="29" t="s">
        <v>306</v>
      </c>
      <c r="C19" s="30" t="s">
        <v>22</v>
      </c>
      <c r="D19" s="30" t="s">
        <v>307</v>
      </c>
    </row>
    <row r="20" spans="1:4" s="11" customFormat="1" ht="28.5" x14ac:dyDescent="0.25">
      <c r="A20" s="47" t="s">
        <v>9</v>
      </c>
      <c r="B20" s="29" t="s">
        <v>308</v>
      </c>
      <c r="C20" s="30" t="s">
        <v>64</v>
      </c>
      <c r="D20" s="30">
        <v>1085</v>
      </c>
    </row>
    <row r="21" spans="1:4" s="11" customFormat="1" ht="19.149999999999999" customHeight="1" x14ac:dyDescent="0.25">
      <c r="A21" s="56" t="s">
        <v>309</v>
      </c>
      <c r="B21" s="57"/>
      <c r="C21" s="57"/>
      <c r="D21" s="57"/>
    </row>
    <row r="22" spans="1:4" s="11" customFormat="1" ht="15.75" x14ac:dyDescent="0.25">
      <c r="A22" s="47" t="s">
        <v>10</v>
      </c>
      <c r="B22" s="29" t="s">
        <v>7</v>
      </c>
      <c r="C22" s="30" t="s">
        <v>22</v>
      </c>
      <c r="D22" s="30">
        <v>18.12</v>
      </c>
    </row>
    <row r="23" spans="1:4" s="42" customFormat="1" ht="15.75" x14ac:dyDescent="0.25">
      <c r="A23" s="48" t="s">
        <v>12</v>
      </c>
      <c r="B23" s="38" t="s">
        <v>516</v>
      </c>
      <c r="C23" s="41" t="s">
        <v>22</v>
      </c>
      <c r="D23" s="41">
        <v>63.42</v>
      </c>
    </row>
    <row r="24" spans="1:4" s="40" customFormat="1" ht="22.15" customHeight="1" x14ac:dyDescent="0.25">
      <c r="A24" s="37" t="s">
        <v>13</v>
      </c>
      <c r="B24" s="43" t="s">
        <v>519</v>
      </c>
      <c r="C24" s="39" t="s">
        <v>82</v>
      </c>
      <c r="D24" s="39" t="s">
        <v>311</v>
      </c>
    </row>
    <row r="25" spans="1:4" s="11" customFormat="1" ht="15.75" x14ac:dyDescent="0.25">
      <c r="A25" s="47" t="s">
        <v>15</v>
      </c>
      <c r="B25" s="36" t="s">
        <v>520</v>
      </c>
      <c r="C25" s="30" t="s">
        <v>123</v>
      </c>
      <c r="D25" s="30">
        <v>151</v>
      </c>
    </row>
    <row r="26" spans="1:4" s="11" customFormat="1" ht="19.149999999999999" customHeight="1" x14ac:dyDescent="0.25">
      <c r="A26" s="56" t="s">
        <v>11</v>
      </c>
      <c r="B26" s="57"/>
      <c r="C26" s="57"/>
      <c r="D26" s="57"/>
    </row>
    <row r="27" spans="1:4" s="11" customFormat="1" ht="28.5" x14ac:dyDescent="0.25">
      <c r="A27" s="47" t="s">
        <v>18</v>
      </c>
      <c r="B27" s="29" t="s">
        <v>449</v>
      </c>
      <c r="C27" s="30" t="s">
        <v>101</v>
      </c>
      <c r="D27" s="30">
        <f>70.14</f>
        <v>70.14</v>
      </c>
    </row>
    <row r="28" spans="1:4" s="11" customFormat="1" ht="15.75" x14ac:dyDescent="0.25">
      <c r="A28" s="56" t="s">
        <v>14</v>
      </c>
      <c r="B28" s="57"/>
      <c r="C28" s="57"/>
      <c r="D28" s="57"/>
    </row>
    <row r="29" spans="1:4" s="11" customFormat="1" ht="28.5" x14ac:dyDescent="0.25">
      <c r="A29" s="47" t="s">
        <v>20</v>
      </c>
      <c r="B29" s="29" t="s">
        <v>16</v>
      </c>
      <c r="C29" s="30" t="s">
        <v>101</v>
      </c>
      <c r="D29" s="30">
        <v>2392</v>
      </c>
    </row>
    <row r="30" spans="1:4" s="11" customFormat="1" ht="15.75" x14ac:dyDescent="0.25">
      <c r="A30" s="56" t="s">
        <v>312</v>
      </c>
      <c r="B30" s="57"/>
      <c r="C30" s="57"/>
      <c r="D30" s="57"/>
    </row>
    <row r="31" spans="1:4" s="11" customFormat="1" ht="15.75" x14ac:dyDescent="0.25">
      <c r="A31" s="47" t="s">
        <v>23</v>
      </c>
      <c r="B31" s="31" t="s">
        <v>313</v>
      </c>
      <c r="C31" s="30" t="s">
        <v>101</v>
      </c>
      <c r="D31" s="30">
        <v>490</v>
      </c>
    </row>
    <row r="32" spans="1:4" s="11" customFormat="1" ht="15.75" x14ac:dyDescent="0.25">
      <c r="A32" s="56" t="s">
        <v>17</v>
      </c>
      <c r="B32" s="57"/>
      <c r="C32" s="57"/>
      <c r="D32" s="57"/>
    </row>
    <row r="33" spans="1:4" s="11" customFormat="1" ht="15.75" x14ac:dyDescent="0.25">
      <c r="A33" s="47" t="s">
        <v>25</v>
      </c>
      <c r="B33" s="29" t="s">
        <v>19</v>
      </c>
      <c r="C33" s="30" t="s">
        <v>101</v>
      </c>
      <c r="D33" s="30">
        <v>247.4</v>
      </c>
    </row>
    <row r="34" spans="1:4" s="11" customFormat="1" ht="19.149999999999999" customHeight="1" x14ac:dyDescent="0.25">
      <c r="A34" s="47" t="s">
        <v>27</v>
      </c>
      <c r="B34" s="29" t="s">
        <v>21</v>
      </c>
      <c r="C34" s="30" t="s">
        <v>22</v>
      </c>
      <c r="D34" s="30">
        <v>247.4</v>
      </c>
    </row>
    <row r="35" spans="1:4" s="11" customFormat="1" ht="28.5" x14ac:dyDescent="0.25">
      <c r="A35" s="47" t="s">
        <v>29</v>
      </c>
      <c r="B35" s="29" t="s">
        <v>24</v>
      </c>
      <c r="C35" s="30" t="s">
        <v>123</v>
      </c>
      <c r="D35" s="30">
        <v>154</v>
      </c>
    </row>
    <row r="36" spans="1:4" s="11" customFormat="1" ht="28.5" x14ac:dyDescent="0.25">
      <c r="A36" s="47" t="s">
        <v>31</v>
      </c>
      <c r="B36" s="29" t="s">
        <v>32</v>
      </c>
      <c r="C36" s="30" t="s">
        <v>123</v>
      </c>
      <c r="D36" s="30">
        <v>424</v>
      </c>
    </row>
    <row r="37" spans="1:4" s="11" customFormat="1" ht="15.75" x14ac:dyDescent="0.25">
      <c r="A37" s="47" t="s">
        <v>34</v>
      </c>
      <c r="B37" s="29" t="s">
        <v>314</v>
      </c>
      <c r="C37" s="30" t="s">
        <v>101</v>
      </c>
      <c r="D37" s="30">
        <v>729.61</v>
      </c>
    </row>
    <row r="38" spans="1:4" s="11" customFormat="1" ht="28.5" x14ac:dyDescent="0.25">
      <c r="A38" s="47" t="s">
        <v>36</v>
      </c>
      <c r="B38" s="29" t="s">
        <v>315</v>
      </c>
      <c r="C38" s="30" t="s">
        <v>101</v>
      </c>
      <c r="D38" s="30">
        <v>729.61</v>
      </c>
    </row>
    <row r="39" spans="1:4" s="11" customFormat="1" ht="19.149999999999999" customHeight="1" x14ac:dyDescent="0.25">
      <c r="A39" s="47" t="s">
        <v>38</v>
      </c>
      <c r="B39" s="29" t="s">
        <v>26</v>
      </c>
      <c r="C39" s="30" t="s">
        <v>101</v>
      </c>
      <c r="D39" s="30">
        <v>729.61</v>
      </c>
    </row>
    <row r="40" spans="1:4" s="11" customFormat="1" ht="28.5" x14ac:dyDescent="0.25">
      <c r="A40" s="47" t="s">
        <v>39</v>
      </c>
      <c r="B40" s="29" t="s">
        <v>28</v>
      </c>
      <c r="C40" s="30" t="s">
        <v>101</v>
      </c>
      <c r="D40" s="30">
        <v>729.61</v>
      </c>
    </row>
    <row r="41" spans="1:4" s="11" customFormat="1" ht="28.5" x14ac:dyDescent="0.25">
      <c r="A41" s="47" t="s">
        <v>42</v>
      </c>
      <c r="B41" s="29" t="s">
        <v>30</v>
      </c>
      <c r="C41" s="30" t="s">
        <v>101</v>
      </c>
      <c r="D41" s="30">
        <v>729.61</v>
      </c>
    </row>
    <row r="42" spans="1:4" s="11" customFormat="1" ht="15.75" x14ac:dyDescent="0.25">
      <c r="A42" s="56" t="s">
        <v>33</v>
      </c>
      <c r="B42" s="57"/>
      <c r="C42" s="57"/>
      <c r="D42" s="57"/>
    </row>
    <row r="43" spans="1:4" s="11" customFormat="1" ht="28.5" x14ac:dyDescent="0.25">
      <c r="A43" s="47" t="s">
        <v>43</v>
      </c>
      <c r="B43" s="29" t="s">
        <v>35</v>
      </c>
      <c r="C43" s="30" t="s">
        <v>123</v>
      </c>
      <c r="D43" s="30">
        <v>324</v>
      </c>
    </row>
    <row r="44" spans="1:4" s="11" customFormat="1" ht="42.75" x14ac:dyDescent="0.25">
      <c r="A44" s="47" t="s">
        <v>45</v>
      </c>
      <c r="B44" s="29" t="s">
        <v>37</v>
      </c>
      <c r="C44" s="30" t="s">
        <v>123</v>
      </c>
      <c r="D44" s="30">
        <v>156</v>
      </c>
    </row>
    <row r="45" spans="1:4" s="11" customFormat="1" ht="15.75" x14ac:dyDescent="0.25">
      <c r="A45" s="47" t="s">
        <v>47</v>
      </c>
      <c r="B45" s="29" t="s">
        <v>40</v>
      </c>
      <c r="C45" s="30" t="s">
        <v>64</v>
      </c>
      <c r="D45" s="30">
        <v>78</v>
      </c>
    </row>
    <row r="46" spans="1:4" s="11" customFormat="1" ht="15.75" x14ac:dyDescent="0.25">
      <c r="A46" s="56" t="s">
        <v>41</v>
      </c>
      <c r="B46" s="57"/>
      <c r="C46" s="57"/>
      <c r="D46" s="57"/>
    </row>
    <row r="47" spans="1:4" s="11" customFormat="1" ht="28.5" x14ac:dyDescent="0.25">
      <c r="A47" s="47" t="s">
        <v>49</v>
      </c>
      <c r="B47" s="29" t="s">
        <v>35</v>
      </c>
      <c r="C47" s="30" t="s">
        <v>123</v>
      </c>
      <c r="D47" s="30">
        <v>186</v>
      </c>
    </row>
    <row r="48" spans="1:4" s="11" customFormat="1" ht="28.5" x14ac:dyDescent="0.25">
      <c r="A48" s="47" t="s">
        <v>51</v>
      </c>
      <c r="B48" s="29" t="s">
        <v>44</v>
      </c>
      <c r="C48" s="30" t="s">
        <v>123</v>
      </c>
      <c r="D48" s="30">
        <v>122</v>
      </c>
    </row>
    <row r="49" spans="1:4" s="11" customFormat="1" ht="19.149999999999999" customHeight="1" x14ac:dyDescent="0.25">
      <c r="A49" s="47" t="s">
        <v>53</v>
      </c>
      <c r="B49" s="29" t="s">
        <v>46</v>
      </c>
      <c r="C49" s="30" t="s">
        <v>123</v>
      </c>
      <c r="D49" s="30">
        <v>56</v>
      </c>
    </row>
    <row r="50" spans="1:4" s="11" customFormat="1" ht="15.75" x14ac:dyDescent="0.25">
      <c r="A50" s="47" t="s">
        <v>54</v>
      </c>
      <c r="B50" s="29" t="s">
        <v>48</v>
      </c>
      <c r="C50" s="30" t="s">
        <v>64</v>
      </c>
      <c r="D50" s="30">
        <v>39</v>
      </c>
    </row>
    <row r="51" spans="1:4" s="11" customFormat="1" ht="15.75" x14ac:dyDescent="0.25">
      <c r="A51" s="47" t="s">
        <v>56</v>
      </c>
      <c r="B51" s="29" t="s">
        <v>50</v>
      </c>
      <c r="C51" s="30" t="s">
        <v>64</v>
      </c>
      <c r="D51" s="30">
        <v>33</v>
      </c>
    </row>
    <row r="52" spans="1:4" s="11" customFormat="1" ht="15.75" x14ac:dyDescent="0.25">
      <c r="A52" s="47" t="s">
        <v>59</v>
      </c>
      <c r="B52" s="29" t="s">
        <v>52</v>
      </c>
      <c r="C52" s="30" t="s">
        <v>64</v>
      </c>
      <c r="D52" s="30">
        <v>6</v>
      </c>
    </row>
    <row r="53" spans="1:4" s="11" customFormat="1" ht="15.75" x14ac:dyDescent="0.25">
      <c r="A53" s="47" t="s">
        <v>61</v>
      </c>
      <c r="B53" s="29" t="s">
        <v>55</v>
      </c>
      <c r="C53" s="30" t="s">
        <v>64</v>
      </c>
      <c r="D53" s="30">
        <v>4</v>
      </c>
    </row>
    <row r="54" spans="1:4" s="11" customFormat="1" ht="15.75" x14ac:dyDescent="0.25">
      <c r="A54" s="47" t="s">
        <v>63</v>
      </c>
      <c r="B54" s="29" t="s">
        <v>57</v>
      </c>
      <c r="C54" s="30" t="s">
        <v>64</v>
      </c>
      <c r="D54" s="30">
        <v>16</v>
      </c>
    </row>
    <row r="55" spans="1:4" s="11" customFormat="1" ht="15.75" x14ac:dyDescent="0.25">
      <c r="A55" s="56" t="s">
        <v>58</v>
      </c>
      <c r="B55" s="57"/>
      <c r="C55" s="57"/>
      <c r="D55" s="57"/>
    </row>
    <row r="56" spans="1:4" s="11" customFormat="1" ht="19.149999999999999" customHeight="1" x14ac:dyDescent="0.25">
      <c r="A56" s="47" t="s">
        <v>65</v>
      </c>
      <c r="B56" s="29" t="s">
        <v>60</v>
      </c>
      <c r="C56" s="30" t="s">
        <v>123</v>
      </c>
      <c r="D56" s="30">
        <v>96</v>
      </c>
    </row>
    <row r="57" spans="1:4" s="11" customFormat="1" ht="15.75" x14ac:dyDescent="0.25">
      <c r="A57" s="47" t="s">
        <v>66</v>
      </c>
      <c r="B57" s="29" t="s">
        <v>62</v>
      </c>
      <c r="C57" s="30" t="s">
        <v>123</v>
      </c>
      <c r="D57" s="30">
        <v>1588</v>
      </c>
    </row>
    <row r="58" spans="1:4" s="11" customFormat="1" ht="27.6" customHeight="1" x14ac:dyDescent="0.25">
      <c r="A58" s="47" t="s">
        <v>68</v>
      </c>
      <c r="B58" s="45" t="s">
        <v>540</v>
      </c>
      <c r="C58" s="30" t="s">
        <v>64</v>
      </c>
      <c r="D58" s="30" t="s">
        <v>6</v>
      </c>
    </row>
    <row r="59" spans="1:4" s="11" customFormat="1" ht="15.75" x14ac:dyDescent="0.25">
      <c r="A59" s="47" t="s">
        <v>70</v>
      </c>
      <c r="B59" s="45" t="s">
        <v>541</v>
      </c>
      <c r="C59" s="30" t="s">
        <v>64</v>
      </c>
      <c r="D59" s="30" t="s">
        <v>6</v>
      </c>
    </row>
    <row r="60" spans="1:4" s="11" customFormat="1" ht="15.75" x14ac:dyDescent="0.25">
      <c r="A60" s="47" t="s">
        <v>73</v>
      </c>
      <c r="B60" s="29" t="s">
        <v>67</v>
      </c>
      <c r="C60" s="30" t="s">
        <v>64</v>
      </c>
      <c r="D60" s="30">
        <v>124</v>
      </c>
    </row>
    <row r="61" spans="1:4" s="11" customFormat="1" ht="15.75" x14ac:dyDescent="0.25">
      <c r="A61" s="47" t="s">
        <v>74</v>
      </c>
      <c r="B61" s="29" t="s">
        <v>69</v>
      </c>
      <c r="C61" s="30" t="s">
        <v>64</v>
      </c>
      <c r="D61" s="30">
        <v>204</v>
      </c>
    </row>
    <row r="62" spans="1:4" s="11" customFormat="1" ht="15.75" x14ac:dyDescent="0.25">
      <c r="A62" s="47" t="s">
        <v>75</v>
      </c>
      <c r="B62" s="29" t="s">
        <v>318</v>
      </c>
      <c r="C62" s="30" t="s">
        <v>64</v>
      </c>
      <c r="D62" s="30">
        <v>8</v>
      </c>
    </row>
    <row r="63" spans="1:4" s="11" customFormat="1" ht="28.5" x14ac:dyDescent="0.25">
      <c r="A63" s="47" t="s">
        <v>76</v>
      </c>
      <c r="B63" s="29" t="s">
        <v>71</v>
      </c>
      <c r="C63" s="30" t="s">
        <v>101</v>
      </c>
      <c r="D63" s="30">
        <v>22</v>
      </c>
    </row>
    <row r="64" spans="1:4" s="11" customFormat="1" ht="16.899999999999999" customHeight="1" x14ac:dyDescent="0.25">
      <c r="A64" s="56" t="s">
        <v>72</v>
      </c>
      <c r="B64" s="57"/>
      <c r="C64" s="57"/>
      <c r="D64" s="57"/>
    </row>
    <row r="65" spans="1:4" s="11" customFormat="1" ht="42.75" x14ac:dyDescent="0.25">
      <c r="A65" s="47" t="s">
        <v>78</v>
      </c>
      <c r="B65" s="29" t="s">
        <v>450</v>
      </c>
      <c r="C65" s="30" t="s">
        <v>64</v>
      </c>
      <c r="D65" s="30" t="s">
        <v>293</v>
      </c>
    </row>
    <row r="66" spans="1:4" s="11" customFormat="1" ht="15.75" x14ac:dyDescent="0.25">
      <c r="A66" s="47" t="s">
        <v>80</v>
      </c>
      <c r="B66" s="29" t="s">
        <v>451</v>
      </c>
      <c r="C66" s="30" t="s">
        <v>64</v>
      </c>
      <c r="D66" s="30" t="s">
        <v>3</v>
      </c>
    </row>
    <row r="67" spans="1:4" s="11" customFormat="1" ht="15.75" x14ac:dyDescent="0.25">
      <c r="A67" s="47" t="s">
        <v>81</v>
      </c>
      <c r="B67" s="29" t="s">
        <v>62</v>
      </c>
      <c r="C67" s="30" t="s">
        <v>123</v>
      </c>
      <c r="D67" s="30">
        <v>460</v>
      </c>
    </row>
    <row r="68" spans="1:4" s="11" customFormat="1" ht="15.75" x14ac:dyDescent="0.25">
      <c r="A68" s="56" t="s">
        <v>77</v>
      </c>
      <c r="B68" s="57"/>
      <c r="C68" s="57"/>
      <c r="D68" s="57"/>
    </row>
    <row r="69" spans="1:4" s="11" customFormat="1" ht="15.75" x14ac:dyDescent="0.25">
      <c r="A69" s="47" t="s">
        <v>83</v>
      </c>
      <c r="B69" s="29" t="s">
        <v>79</v>
      </c>
      <c r="C69" s="30" t="s">
        <v>22</v>
      </c>
      <c r="D69" s="30" t="s">
        <v>319</v>
      </c>
    </row>
    <row r="70" spans="1:4" s="11" customFormat="1" ht="15.75" x14ac:dyDescent="0.25">
      <c r="A70" s="56" t="s">
        <v>320</v>
      </c>
      <c r="B70" s="57"/>
      <c r="C70" s="57"/>
      <c r="D70" s="57"/>
    </row>
    <row r="71" spans="1:4" s="11" customFormat="1" ht="28.5" x14ac:dyDescent="0.25">
      <c r="A71" s="47" t="s">
        <v>84</v>
      </c>
      <c r="B71" s="29" t="s">
        <v>321</v>
      </c>
      <c r="C71" s="30" t="s">
        <v>101</v>
      </c>
      <c r="D71" s="30">
        <v>18</v>
      </c>
    </row>
    <row r="72" spans="1:4" s="11" customFormat="1" ht="28.5" x14ac:dyDescent="0.25">
      <c r="A72" s="47" t="s">
        <v>85</v>
      </c>
      <c r="B72" s="29" t="s">
        <v>322</v>
      </c>
      <c r="C72" s="30" t="s">
        <v>82</v>
      </c>
      <c r="D72" s="30" t="s">
        <v>323</v>
      </c>
    </row>
    <row r="73" spans="1:4" s="11" customFormat="1" ht="19.149999999999999" customHeight="1" x14ac:dyDescent="0.25">
      <c r="A73" s="47" t="s">
        <v>87</v>
      </c>
      <c r="B73" s="29" t="s">
        <v>324</v>
      </c>
      <c r="C73" s="30" t="s">
        <v>82</v>
      </c>
      <c r="D73" s="30" t="s">
        <v>325</v>
      </c>
    </row>
    <row r="74" spans="1:4" s="11" customFormat="1" ht="28.5" x14ac:dyDescent="0.25">
      <c r="A74" s="47" t="s">
        <v>88</v>
      </c>
      <c r="B74" s="29" t="s">
        <v>326</v>
      </c>
      <c r="C74" s="30" t="s">
        <v>101</v>
      </c>
      <c r="D74" s="30">
        <v>12</v>
      </c>
    </row>
    <row r="75" spans="1:4" s="11" customFormat="1" ht="15.75" x14ac:dyDescent="0.25">
      <c r="A75" s="47" t="s">
        <v>89</v>
      </c>
      <c r="B75" s="29" t="s">
        <v>86</v>
      </c>
      <c r="C75" s="30" t="s">
        <v>101</v>
      </c>
      <c r="D75" s="30">
        <v>24</v>
      </c>
    </row>
    <row r="76" spans="1:4" s="11" customFormat="1" ht="19.149999999999999" customHeight="1" x14ac:dyDescent="0.25">
      <c r="A76" s="47" t="s">
        <v>90</v>
      </c>
      <c r="B76" s="29" t="s">
        <v>327</v>
      </c>
      <c r="C76" s="30" t="s">
        <v>22</v>
      </c>
      <c r="D76" s="30" t="s">
        <v>328</v>
      </c>
    </row>
    <row r="77" spans="1:4" s="11" customFormat="1" ht="15.75" x14ac:dyDescent="0.25">
      <c r="A77" s="56" t="s">
        <v>93</v>
      </c>
      <c r="B77" s="57"/>
      <c r="C77" s="57"/>
      <c r="D77" s="57"/>
    </row>
    <row r="78" spans="1:4" s="11" customFormat="1" ht="41.45" customHeight="1" x14ac:dyDescent="0.25">
      <c r="A78" s="47" t="s">
        <v>91</v>
      </c>
      <c r="B78" s="36" t="s">
        <v>517</v>
      </c>
      <c r="C78" s="30" t="s">
        <v>310</v>
      </c>
      <c r="D78" s="30" t="s">
        <v>329</v>
      </c>
    </row>
    <row r="79" spans="1:4" s="11" customFormat="1" ht="15.75" x14ac:dyDescent="0.25">
      <c r="A79" s="47" t="s">
        <v>92</v>
      </c>
      <c r="B79" s="36" t="s">
        <v>518</v>
      </c>
      <c r="C79" s="30" t="s">
        <v>310</v>
      </c>
      <c r="D79" s="30" t="s">
        <v>330</v>
      </c>
    </row>
    <row r="80" spans="1:4" s="11" customFormat="1" ht="42.75" x14ac:dyDescent="0.25">
      <c r="A80" s="47" t="s">
        <v>94</v>
      </c>
      <c r="B80" s="29" t="s">
        <v>331</v>
      </c>
      <c r="C80" s="30" t="s">
        <v>310</v>
      </c>
      <c r="D80" s="30" t="s">
        <v>332</v>
      </c>
    </row>
    <row r="81" spans="1:4" s="11" customFormat="1" ht="15.75" x14ac:dyDescent="0.25">
      <c r="A81" s="58" t="s">
        <v>511</v>
      </c>
      <c r="B81" s="57"/>
      <c r="C81" s="57"/>
      <c r="D81" s="57"/>
    </row>
    <row r="82" spans="1:4" s="11" customFormat="1" ht="41.45" customHeight="1" x14ac:dyDescent="0.25">
      <c r="A82" s="53" t="s">
        <v>95</v>
      </c>
      <c r="B82" s="29" t="s">
        <v>333</v>
      </c>
      <c r="C82" s="30" t="s">
        <v>101</v>
      </c>
      <c r="D82" s="30">
        <v>1242</v>
      </c>
    </row>
    <row r="83" spans="1:4" s="11" customFormat="1" ht="28.5" x14ac:dyDescent="0.25">
      <c r="A83" s="54"/>
      <c r="B83" s="29" t="s">
        <v>334</v>
      </c>
      <c r="C83" s="30" t="s">
        <v>99</v>
      </c>
      <c r="D83" s="30" t="s">
        <v>335</v>
      </c>
    </row>
    <row r="84" spans="1:4" s="11" customFormat="1" ht="15.75" x14ac:dyDescent="0.25">
      <c r="A84" s="53">
        <v>56</v>
      </c>
      <c r="B84" s="29" t="s">
        <v>104</v>
      </c>
      <c r="C84" s="30" t="s">
        <v>101</v>
      </c>
      <c r="D84" s="30">
        <v>135.9</v>
      </c>
    </row>
    <row r="85" spans="1:4" s="11" customFormat="1" ht="28.5" x14ac:dyDescent="0.25">
      <c r="A85" s="54"/>
      <c r="B85" s="29" t="s">
        <v>336</v>
      </c>
      <c r="C85" s="30" t="s">
        <v>22</v>
      </c>
      <c r="D85" s="30" t="s">
        <v>337</v>
      </c>
    </row>
    <row r="86" spans="1:4" s="11" customFormat="1" ht="15.75" x14ac:dyDescent="0.25">
      <c r="A86" s="53">
        <v>57</v>
      </c>
      <c r="B86" s="29" t="s">
        <v>276</v>
      </c>
      <c r="C86" s="30" t="s">
        <v>101</v>
      </c>
      <c r="D86" s="30">
        <v>135.9</v>
      </c>
    </row>
    <row r="87" spans="1:4" s="11" customFormat="1" ht="15.75" x14ac:dyDescent="0.25">
      <c r="A87" s="54"/>
      <c r="B87" s="29" t="s">
        <v>105</v>
      </c>
      <c r="C87" s="30" t="s">
        <v>82</v>
      </c>
      <c r="D87" s="30" t="s">
        <v>338</v>
      </c>
    </row>
    <row r="88" spans="1:4" s="11" customFormat="1" ht="15.75" x14ac:dyDescent="0.25">
      <c r="A88" s="58" t="s">
        <v>452</v>
      </c>
      <c r="B88" s="57"/>
      <c r="C88" s="57"/>
      <c r="D88" s="57"/>
    </row>
    <row r="89" spans="1:4" s="11" customFormat="1" ht="42.75" x14ac:dyDescent="0.25">
      <c r="A89" s="53">
        <v>58</v>
      </c>
      <c r="B89" s="29" t="s">
        <v>339</v>
      </c>
      <c r="C89" s="34" t="s">
        <v>101</v>
      </c>
      <c r="D89" s="30">
        <v>880</v>
      </c>
    </row>
    <row r="90" spans="1:4" s="11" customFormat="1" ht="15.75" x14ac:dyDescent="0.25">
      <c r="A90" s="55"/>
      <c r="B90" s="29" t="s">
        <v>340</v>
      </c>
      <c r="C90" s="30" t="s">
        <v>22</v>
      </c>
      <c r="D90" s="30" t="s">
        <v>341</v>
      </c>
    </row>
    <row r="91" spans="1:4" s="11" customFormat="1" ht="28.5" x14ac:dyDescent="0.25">
      <c r="A91" s="55"/>
      <c r="B91" s="29" t="s">
        <v>342</v>
      </c>
      <c r="C91" s="30" t="s">
        <v>22</v>
      </c>
      <c r="D91" s="30" t="s">
        <v>329</v>
      </c>
    </row>
    <row r="92" spans="1:4" s="11" customFormat="1" ht="15.75" x14ac:dyDescent="0.25">
      <c r="A92" s="54"/>
      <c r="B92" s="29" t="s">
        <v>343</v>
      </c>
      <c r="C92" s="30" t="s">
        <v>64</v>
      </c>
      <c r="D92" s="30">
        <f>880*6</f>
        <v>5280</v>
      </c>
    </row>
    <row r="93" spans="1:4" s="11" customFormat="1" ht="57" x14ac:dyDescent="0.25">
      <c r="A93" s="53">
        <v>59</v>
      </c>
      <c r="B93" s="29" t="s">
        <v>344</v>
      </c>
      <c r="C93" s="30" t="s">
        <v>101</v>
      </c>
      <c r="D93" s="30">
        <v>880</v>
      </c>
    </row>
    <row r="94" spans="1:4" s="11" customFormat="1" ht="15.75" x14ac:dyDescent="0.25">
      <c r="A94" s="55"/>
      <c r="B94" s="29" t="s">
        <v>345</v>
      </c>
      <c r="C94" s="30" t="s">
        <v>101</v>
      </c>
      <c r="D94" s="30">
        <v>994.4</v>
      </c>
    </row>
    <row r="95" spans="1:4" s="11" customFormat="1" ht="42.75" x14ac:dyDescent="0.25">
      <c r="A95" s="54"/>
      <c r="B95" s="29" t="s">
        <v>346</v>
      </c>
      <c r="C95" s="30" t="s">
        <v>101</v>
      </c>
      <c r="D95" s="30" t="s">
        <v>347</v>
      </c>
    </row>
    <row r="96" spans="1:4" s="11" customFormat="1" ht="57" x14ac:dyDescent="0.25">
      <c r="A96" s="47">
        <v>60</v>
      </c>
      <c r="B96" s="29" t="s">
        <v>125</v>
      </c>
      <c r="C96" s="30" t="s">
        <v>101</v>
      </c>
      <c r="D96" s="30" t="s">
        <v>295</v>
      </c>
    </row>
    <row r="97" spans="1:4" s="11" customFormat="1" ht="57" x14ac:dyDescent="0.25">
      <c r="A97" s="47">
        <v>61</v>
      </c>
      <c r="B97" s="29" t="s">
        <v>348</v>
      </c>
      <c r="C97" s="30" t="s">
        <v>101</v>
      </c>
      <c r="D97" s="30" t="s">
        <v>349</v>
      </c>
    </row>
    <row r="98" spans="1:4" s="11" customFormat="1" ht="15.75" x14ac:dyDescent="0.25">
      <c r="A98" s="58" t="s">
        <v>453</v>
      </c>
      <c r="B98" s="57"/>
      <c r="C98" s="57"/>
      <c r="D98" s="57"/>
    </row>
    <row r="99" spans="1:4" s="11" customFormat="1" ht="28.5" x14ac:dyDescent="0.25">
      <c r="A99" s="53">
        <v>63</v>
      </c>
      <c r="B99" s="36" t="s">
        <v>521</v>
      </c>
      <c r="C99" s="30" t="s">
        <v>22</v>
      </c>
      <c r="D99" s="30">
        <v>27.18</v>
      </c>
    </row>
    <row r="100" spans="1:4" s="11" customFormat="1" ht="40.15" customHeight="1" x14ac:dyDescent="0.25">
      <c r="A100" s="54"/>
      <c r="B100" s="29" t="s">
        <v>106</v>
      </c>
      <c r="C100" s="30" t="s">
        <v>22</v>
      </c>
      <c r="D100" s="30" t="s">
        <v>350</v>
      </c>
    </row>
    <row r="101" spans="1:4" s="11" customFormat="1" ht="28.5" x14ac:dyDescent="0.25">
      <c r="A101" s="53">
        <v>64</v>
      </c>
      <c r="B101" s="36" t="s">
        <v>522</v>
      </c>
      <c r="C101" s="30" t="s">
        <v>22</v>
      </c>
      <c r="D101" s="30">
        <v>27.18</v>
      </c>
    </row>
    <row r="102" spans="1:4" s="11" customFormat="1" ht="28.5" x14ac:dyDescent="0.25">
      <c r="A102" s="54"/>
      <c r="B102" s="29" t="s">
        <v>107</v>
      </c>
      <c r="C102" s="30" t="s">
        <v>22</v>
      </c>
      <c r="D102" s="30" t="s">
        <v>351</v>
      </c>
    </row>
    <row r="103" spans="1:4" s="11" customFormat="1" ht="15.75" x14ac:dyDescent="0.25">
      <c r="A103" s="53">
        <v>65</v>
      </c>
      <c r="B103" s="29" t="s">
        <v>352</v>
      </c>
      <c r="C103" s="30" t="s">
        <v>22</v>
      </c>
      <c r="D103" s="30">
        <v>27.18</v>
      </c>
    </row>
    <row r="104" spans="1:4" s="11" customFormat="1" ht="28.5" x14ac:dyDescent="0.25">
      <c r="A104" s="54"/>
      <c r="B104" s="29" t="s">
        <v>108</v>
      </c>
      <c r="C104" s="30" t="s">
        <v>22</v>
      </c>
      <c r="D104" s="30" t="s">
        <v>353</v>
      </c>
    </row>
    <row r="105" spans="1:4" s="11" customFormat="1" ht="15.75" x14ac:dyDescent="0.25">
      <c r="A105" s="46">
        <v>66</v>
      </c>
      <c r="B105" s="45" t="s">
        <v>542</v>
      </c>
      <c r="C105" s="30" t="s">
        <v>82</v>
      </c>
      <c r="D105" s="30" t="s">
        <v>354</v>
      </c>
    </row>
    <row r="106" spans="1:4" s="11" customFormat="1" ht="28.5" x14ac:dyDescent="0.25">
      <c r="A106" s="53">
        <v>67</v>
      </c>
      <c r="B106" s="29" t="s">
        <v>109</v>
      </c>
      <c r="C106" s="30" t="s">
        <v>123</v>
      </c>
      <c r="D106" s="30">
        <v>151</v>
      </c>
    </row>
    <row r="107" spans="1:4" s="11" customFormat="1" ht="42.75" x14ac:dyDescent="0.25">
      <c r="A107" s="55"/>
      <c r="B107" s="29" t="s">
        <v>110</v>
      </c>
      <c r="C107" s="30" t="s">
        <v>22</v>
      </c>
      <c r="D107" s="30" t="s">
        <v>355</v>
      </c>
    </row>
    <row r="108" spans="1:4" s="11" customFormat="1" ht="28.5" x14ac:dyDescent="0.25">
      <c r="A108" s="55"/>
      <c r="B108" s="29" t="s">
        <v>111</v>
      </c>
      <c r="C108" s="30" t="s">
        <v>22</v>
      </c>
      <c r="D108" s="30" t="s">
        <v>356</v>
      </c>
    </row>
    <row r="109" spans="1:4" s="11" customFormat="1" ht="28.5" x14ac:dyDescent="0.25">
      <c r="A109" s="54"/>
      <c r="B109" s="29" t="s">
        <v>112</v>
      </c>
      <c r="C109" s="30" t="s">
        <v>64</v>
      </c>
      <c r="D109" s="30" t="s">
        <v>124</v>
      </c>
    </row>
    <row r="110" spans="1:4" s="11" customFormat="1" ht="22.5" customHeight="1" x14ac:dyDescent="0.25">
      <c r="A110" s="58" t="s">
        <v>454</v>
      </c>
      <c r="B110" s="57"/>
      <c r="C110" s="57"/>
      <c r="D110" s="57"/>
    </row>
    <row r="111" spans="1:4" s="11" customFormat="1" ht="28.5" x14ac:dyDescent="0.25">
      <c r="A111" s="53">
        <v>68</v>
      </c>
      <c r="B111" s="29" t="s">
        <v>357</v>
      </c>
      <c r="C111" s="30" t="s">
        <v>22</v>
      </c>
      <c r="D111" s="30" t="s">
        <v>307</v>
      </c>
    </row>
    <row r="112" spans="1:4" s="11" customFormat="1" ht="28.5" x14ac:dyDescent="0.25">
      <c r="A112" s="54"/>
      <c r="B112" s="29" t="s">
        <v>113</v>
      </c>
      <c r="C112" s="30" t="s">
        <v>22</v>
      </c>
      <c r="D112" s="30" t="s">
        <v>358</v>
      </c>
    </row>
    <row r="113" spans="1:4" s="11" customFormat="1" ht="28.5" x14ac:dyDescent="0.25">
      <c r="A113" s="53">
        <v>69</v>
      </c>
      <c r="B113" s="29" t="s">
        <v>359</v>
      </c>
      <c r="C113" s="30" t="s">
        <v>22</v>
      </c>
      <c r="D113" s="30" t="s">
        <v>307</v>
      </c>
    </row>
    <row r="114" spans="1:4" s="11" customFormat="1" ht="15.75" x14ac:dyDescent="0.25">
      <c r="A114" s="54"/>
      <c r="B114" s="29" t="s">
        <v>114</v>
      </c>
      <c r="C114" s="30" t="s">
        <v>22</v>
      </c>
      <c r="D114" s="30" t="s">
        <v>360</v>
      </c>
    </row>
    <row r="115" spans="1:4" s="11" customFormat="1" ht="15.75" x14ac:dyDescent="0.25">
      <c r="A115" s="53">
        <v>70</v>
      </c>
      <c r="B115" s="29" t="s">
        <v>361</v>
      </c>
      <c r="C115" s="30" t="s">
        <v>22</v>
      </c>
      <c r="D115" s="30">
        <v>4.5</v>
      </c>
    </row>
    <row r="116" spans="1:4" s="11" customFormat="1" ht="28.5" x14ac:dyDescent="0.25">
      <c r="A116" s="54"/>
      <c r="B116" s="29" t="s">
        <v>108</v>
      </c>
      <c r="C116" s="30" t="s">
        <v>22</v>
      </c>
      <c r="D116" s="30" t="s">
        <v>362</v>
      </c>
    </row>
    <row r="117" spans="1:4" s="42" customFormat="1" ht="15.75" x14ac:dyDescent="0.25">
      <c r="A117" s="69">
        <v>71</v>
      </c>
      <c r="B117" s="38" t="s">
        <v>523</v>
      </c>
      <c r="C117" s="41" t="s">
        <v>82</v>
      </c>
      <c r="D117" s="41" t="s">
        <v>363</v>
      </c>
    </row>
    <row r="118" spans="1:4" s="42" customFormat="1" ht="15.75" x14ac:dyDescent="0.25">
      <c r="A118" s="70"/>
      <c r="B118" s="38" t="s">
        <v>524</v>
      </c>
      <c r="C118" s="41" t="s">
        <v>82</v>
      </c>
      <c r="D118" s="41" t="s">
        <v>364</v>
      </c>
    </row>
    <row r="119" spans="1:4" s="11" customFormat="1" ht="28.5" x14ac:dyDescent="0.25">
      <c r="A119" s="53">
        <v>72</v>
      </c>
      <c r="B119" s="29" t="s">
        <v>115</v>
      </c>
      <c r="C119" s="30" t="s">
        <v>101</v>
      </c>
      <c r="D119" s="30">
        <v>18</v>
      </c>
    </row>
    <row r="120" spans="1:4" s="11" customFormat="1" ht="15.75" x14ac:dyDescent="0.25">
      <c r="A120" s="54"/>
      <c r="B120" s="29" t="s">
        <v>116</v>
      </c>
      <c r="C120" s="30" t="s">
        <v>101</v>
      </c>
      <c r="D120" s="30" t="s">
        <v>365</v>
      </c>
    </row>
    <row r="121" spans="1:4" s="11" customFormat="1" ht="15.75" x14ac:dyDescent="0.25">
      <c r="A121" s="46">
        <v>73</v>
      </c>
      <c r="B121" s="36" t="s">
        <v>525</v>
      </c>
      <c r="C121" s="30" t="s">
        <v>82</v>
      </c>
      <c r="D121" s="30" t="s">
        <v>316</v>
      </c>
    </row>
    <row r="122" spans="1:4" s="11" customFormat="1" ht="15.75" x14ac:dyDescent="0.25">
      <c r="A122" s="53">
        <v>74</v>
      </c>
      <c r="B122" s="29" t="s">
        <v>118</v>
      </c>
      <c r="C122" s="30" t="s">
        <v>82</v>
      </c>
      <c r="D122" s="30" t="s">
        <v>366</v>
      </c>
    </row>
    <row r="123" spans="1:4" s="40" customFormat="1" ht="15.75" x14ac:dyDescent="0.25">
      <c r="A123" s="54"/>
      <c r="B123" s="43" t="s">
        <v>526</v>
      </c>
      <c r="C123" s="39" t="s">
        <v>82</v>
      </c>
      <c r="D123" s="39" t="s">
        <v>366</v>
      </c>
    </row>
    <row r="124" spans="1:4" s="11" customFormat="1" ht="28.5" x14ac:dyDescent="0.25">
      <c r="A124" s="53">
        <v>75</v>
      </c>
      <c r="B124" s="29" t="s">
        <v>119</v>
      </c>
      <c r="C124" s="30" t="s">
        <v>82</v>
      </c>
      <c r="D124" s="30" t="s">
        <v>367</v>
      </c>
    </row>
    <row r="125" spans="1:4" s="40" customFormat="1" ht="15.75" x14ac:dyDescent="0.25">
      <c r="A125" s="54"/>
      <c r="B125" s="43" t="s">
        <v>526</v>
      </c>
      <c r="C125" s="39" t="s">
        <v>82</v>
      </c>
      <c r="D125" s="39" t="s">
        <v>367</v>
      </c>
    </row>
    <row r="126" spans="1:4" s="11" customFormat="1" ht="15.75" x14ac:dyDescent="0.25">
      <c r="A126" s="47">
        <v>76</v>
      </c>
      <c r="B126" s="36" t="s">
        <v>527</v>
      </c>
      <c r="C126" s="30" t="s">
        <v>123</v>
      </c>
      <c r="D126" s="30">
        <v>12</v>
      </c>
    </row>
    <row r="127" spans="1:4" s="11" customFormat="1" ht="28.5" x14ac:dyDescent="0.25">
      <c r="A127" s="47">
        <v>77</v>
      </c>
      <c r="B127" s="29" t="s">
        <v>120</v>
      </c>
      <c r="C127" s="30" t="s">
        <v>101</v>
      </c>
      <c r="D127" s="30">
        <v>22</v>
      </c>
    </row>
    <row r="128" spans="1:4" s="11" customFormat="1" ht="28.5" x14ac:dyDescent="0.25">
      <c r="A128" s="47">
        <v>78</v>
      </c>
      <c r="B128" s="29" t="s">
        <v>121</v>
      </c>
      <c r="C128" s="30" t="s">
        <v>101</v>
      </c>
      <c r="D128" s="30">
        <v>22</v>
      </c>
    </row>
    <row r="129" spans="1:4" s="11" customFormat="1" ht="28.5" x14ac:dyDescent="0.25">
      <c r="A129" s="53">
        <v>79</v>
      </c>
      <c r="B129" s="29" t="s">
        <v>122</v>
      </c>
      <c r="C129" s="30" t="s">
        <v>101</v>
      </c>
      <c r="D129" s="30">
        <v>18</v>
      </c>
    </row>
    <row r="130" spans="1:4" s="11" customFormat="1" ht="28.5" x14ac:dyDescent="0.25">
      <c r="A130" s="55"/>
      <c r="B130" s="29" t="s">
        <v>455</v>
      </c>
      <c r="C130" s="30" t="s">
        <v>82</v>
      </c>
      <c r="D130" s="30" t="s">
        <v>368</v>
      </c>
    </row>
    <row r="131" spans="1:4" s="11" customFormat="1" ht="28.5" x14ac:dyDescent="0.25">
      <c r="A131" s="54"/>
      <c r="B131" s="29" t="s">
        <v>103</v>
      </c>
      <c r="C131" s="30" t="s">
        <v>101</v>
      </c>
      <c r="D131" s="30" t="s">
        <v>369</v>
      </c>
    </row>
    <row r="132" spans="1:4" s="11" customFormat="1" ht="28.5" x14ac:dyDescent="0.25">
      <c r="A132" s="53">
        <v>80</v>
      </c>
      <c r="B132" s="29" t="s">
        <v>370</v>
      </c>
      <c r="C132" s="30" t="s">
        <v>101</v>
      </c>
      <c r="D132" s="30">
        <v>18</v>
      </c>
    </row>
    <row r="133" spans="1:4" s="11" customFormat="1" ht="33.6" customHeight="1" x14ac:dyDescent="0.25">
      <c r="A133" s="54"/>
      <c r="B133" s="29" t="s">
        <v>456</v>
      </c>
      <c r="C133" s="30" t="s">
        <v>82</v>
      </c>
      <c r="D133" s="30" t="s">
        <v>371</v>
      </c>
    </row>
    <row r="134" spans="1:4" s="11" customFormat="1" ht="19.149999999999999" customHeight="1" x14ac:dyDescent="0.25">
      <c r="A134" s="58" t="s">
        <v>372</v>
      </c>
      <c r="B134" s="57"/>
      <c r="C134" s="57"/>
      <c r="D134" s="57"/>
    </row>
    <row r="135" spans="1:4" s="11" customFormat="1" ht="33.6" customHeight="1" x14ac:dyDescent="0.25">
      <c r="A135" s="56" t="s">
        <v>373</v>
      </c>
      <c r="B135" s="57"/>
      <c r="C135" s="57"/>
      <c r="D135" s="57"/>
    </row>
    <row r="136" spans="1:4" s="11" customFormat="1" ht="42.75" x14ac:dyDescent="0.25">
      <c r="A136" s="53">
        <v>81</v>
      </c>
      <c r="B136" s="29" t="s">
        <v>374</v>
      </c>
      <c r="C136" s="30" t="s">
        <v>101</v>
      </c>
      <c r="D136" s="30">
        <v>2.1</v>
      </c>
    </row>
    <row r="137" spans="1:4" s="11" customFormat="1" ht="28.5" x14ac:dyDescent="0.25">
      <c r="A137" s="54"/>
      <c r="B137" s="29" t="s">
        <v>375</v>
      </c>
      <c r="C137" s="30" t="s">
        <v>101</v>
      </c>
      <c r="D137" s="30" t="s">
        <v>376</v>
      </c>
    </row>
    <row r="138" spans="1:4" s="40" customFormat="1" ht="42.75" x14ac:dyDescent="0.25">
      <c r="A138" s="44">
        <v>82</v>
      </c>
      <c r="B138" s="43" t="s">
        <v>528</v>
      </c>
      <c r="C138" s="39" t="s">
        <v>101</v>
      </c>
      <c r="D138" s="39">
        <v>33</v>
      </c>
    </row>
    <row r="139" spans="1:4" s="11" customFormat="1" ht="15.75" x14ac:dyDescent="0.25">
      <c r="A139" s="53">
        <v>83</v>
      </c>
      <c r="B139" s="29" t="s">
        <v>377</v>
      </c>
      <c r="C139" s="30" t="s">
        <v>64</v>
      </c>
      <c r="D139" s="30" t="s">
        <v>2</v>
      </c>
    </row>
    <row r="140" spans="1:4" s="11" customFormat="1" ht="28.5" x14ac:dyDescent="0.25">
      <c r="A140" s="54"/>
      <c r="B140" s="29" t="s">
        <v>378</v>
      </c>
      <c r="C140" s="30" t="s">
        <v>64</v>
      </c>
      <c r="D140" s="30" t="s">
        <v>2</v>
      </c>
    </row>
    <row r="141" spans="1:4" s="11" customFormat="1" ht="15.75" x14ac:dyDescent="0.25">
      <c r="A141" s="56" t="s">
        <v>379</v>
      </c>
      <c r="B141" s="57"/>
      <c r="C141" s="57"/>
      <c r="D141" s="57"/>
    </row>
    <row r="142" spans="1:4" s="11" customFormat="1" ht="15.75" x14ac:dyDescent="0.25">
      <c r="A142" s="53">
        <v>84</v>
      </c>
      <c r="B142" s="45" t="s">
        <v>543</v>
      </c>
      <c r="C142" s="30" t="s">
        <v>101</v>
      </c>
      <c r="D142" s="30" t="s">
        <v>380</v>
      </c>
    </row>
    <row r="143" spans="1:4" s="11" customFormat="1" ht="28.5" x14ac:dyDescent="0.25">
      <c r="A143" s="55"/>
      <c r="B143" s="29" t="s">
        <v>126</v>
      </c>
      <c r="C143" s="30" t="s">
        <v>64</v>
      </c>
      <c r="D143" s="30" t="s">
        <v>3</v>
      </c>
    </row>
    <row r="144" spans="1:4" s="11" customFormat="1" ht="28.5" x14ac:dyDescent="0.25">
      <c r="A144" s="54"/>
      <c r="B144" s="29" t="s">
        <v>378</v>
      </c>
      <c r="C144" s="30" t="s">
        <v>64</v>
      </c>
      <c r="D144" s="30">
        <v>2</v>
      </c>
    </row>
    <row r="145" spans="1:4" s="11" customFormat="1" ht="15.75" x14ac:dyDescent="0.25">
      <c r="A145" s="56" t="s">
        <v>381</v>
      </c>
      <c r="B145" s="57"/>
      <c r="C145" s="57"/>
      <c r="D145" s="57"/>
    </row>
    <row r="146" spans="1:4" s="11" customFormat="1" ht="42.75" x14ac:dyDescent="0.25">
      <c r="A146" s="53">
        <v>85</v>
      </c>
      <c r="B146" s="29" t="s">
        <v>127</v>
      </c>
      <c r="C146" s="30" t="s">
        <v>101</v>
      </c>
      <c r="D146" s="30">
        <v>70.17</v>
      </c>
    </row>
    <row r="147" spans="1:4" s="11" customFormat="1" ht="42.75" x14ac:dyDescent="0.25">
      <c r="A147" s="55"/>
      <c r="B147" s="29" t="s">
        <v>382</v>
      </c>
      <c r="C147" s="30" t="s">
        <v>101</v>
      </c>
      <c r="D147" s="30" t="s">
        <v>383</v>
      </c>
    </row>
    <row r="148" spans="1:4" s="11" customFormat="1" ht="71.25" x14ac:dyDescent="0.25">
      <c r="A148" s="55"/>
      <c r="B148" s="29" t="s">
        <v>384</v>
      </c>
      <c r="C148" s="30" t="s">
        <v>101</v>
      </c>
      <c r="D148" s="30" t="s">
        <v>385</v>
      </c>
    </row>
    <row r="149" spans="1:4" s="11" customFormat="1" ht="15.75" x14ac:dyDescent="0.25">
      <c r="A149" s="55"/>
      <c r="B149" s="29" t="s">
        <v>128</v>
      </c>
      <c r="C149" s="30" t="s">
        <v>123</v>
      </c>
      <c r="D149" s="30" t="s">
        <v>386</v>
      </c>
    </row>
    <row r="150" spans="1:4" s="11" customFormat="1" ht="42.75" x14ac:dyDescent="0.25">
      <c r="A150" s="55"/>
      <c r="B150" s="29" t="s">
        <v>129</v>
      </c>
      <c r="C150" s="30" t="s">
        <v>102</v>
      </c>
      <c r="D150" s="30" t="s">
        <v>9</v>
      </c>
    </row>
    <row r="151" spans="1:4" s="11" customFormat="1" ht="42.75" x14ac:dyDescent="0.25">
      <c r="A151" s="55"/>
      <c r="B151" s="29" t="s">
        <v>130</v>
      </c>
      <c r="C151" s="30" t="s">
        <v>102</v>
      </c>
      <c r="D151" s="30" t="s">
        <v>47</v>
      </c>
    </row>
    <row r="152" spans="1:4" s="11" customFormat="1" ht="28.5" x14ac:dyDescent="0.25">
      <c r="A152" s="54"/>
      <c r="B152" s="29" t="s">
        <v>131</v>
      </c>
      <c r="C152" s="30" t="s">
        <v>102</v>
      </c>
      <c r="D152" s="30" t="s">
        <v>59</v>
      </c>
    </row>
    <row r="153" spans="1:4" s="11" customFormat="1" ht="15.75" x14ac:dyDescent="0.25">
      <c r="A153" s="56" t="s">
        <v>132</v>
      </c>
      <c r="B153" s="57"/>
      <c r="C153" s="57"/>
      <c r="D153" s="57"/>
    </row>
    <row r="154" spans="1:4" s="11" customFormat="1" ht="42.75" x14ac:dyDescent="0.25">
      <c r="A154" s="53">
        <v>86</v>
      </c>
      <c r="B154" s="29" t="s">
        <v>133</v>
      </c>
      <c r="C154" s="30" t="s">
        <v>22</v>
      </c>
      <c r="D154" s="30" t="s">
        <v>387</v>
      </c>
    </row>
    <row r="155" spans="1:4" s="11" customFormat="1" ht="27.95" customHeight="1" x14ac:dyDescent="0.25">
      <c r="A155" s="54"/>
      <c r="B155" s="29" t="s">
        <v>134</v>
      </c>
      <c r="C155" s="34" t="s">
        <v>510</v>
      </c>
      <c r="D155" s="30">
        <f>0.92*1000</f>
        <v>920</v>
      </c>
    </row>
    <row r="156" spans="1:4" s="11" customFormat="1" ht="42.75" x14ac:dyDescent="0.25">
      <c r="A156" s="53">
        <v>87</v>
      </c>
      <c r="B156" s="29" t="s">
        <v>135</v>
      </c>
      <c r="C156" s="30" t="s">
        <v>101</v>
      </c>
      <c r="D156" s="30">
        <v>7</v>
      </c>
    </row>
    <row r="157" spans="1:4" s="11" customFormat="1" ht="42.75" x14ac:dyDescent="0.25">
      <c r="A157" s="55"/>
      <c r="B157" s="29" t="s">
        <v>136</v>
      </c>
      <c r="C157" s="30" t="s">
        <v>99</v>
      </c>
      <c r="D157" s="30" t="s">
        <v>388</v>
      </c>
    </row>
    <row r="158" spans="1:4" s="11" customFormat="1" ht="28.5" x14ac:dyDescent="0.25">
      <c r="A158" s="54"/>
      <c r="B158" s="29" t="s">
        <v>137</v>
      </c>
      <c r="C158" s="30" t="s">
        <v>99</v>
      </c>
      <c r="D158" s="30" t="s">
        <v>376</v>
      </c>
    </row>
    <row r="159" spans="1:4" s="11" customFormat="1" ht="28.5" x14ac:dyDescent="0.25">
      <c r="A159" s="53">
        <v>88</v>
      </c>
      <c r="B159" s="29" t="s">
        <v>138</v>
      </c>
      <c r="C159" s="30" t="s">
        <v>101</v>
      </c>
      <c r="D159" s="30">
        <v>7</v>
      </c>
    </row>
    <row r="160" spans="1:4" s="11" customFormat="1" ht="28.5" x14ac:dyDescent="0.25">
      <c r="A160" s="54"/>
      <c r="B160" s="29" t="s">
        <v>139</v>
      </c>
      <c r="C160" s="30" t="s">
        <v>99</v>
      </c>
      <c r="D160" s="30">
        <f>0.00441*1000</f>
        <v>4.41</v>
      </c>
    </row>
    <row r="161" spans="1:4" s="11" customFormat="1" ht="15.75" x14ac:dyDescent="0.25">
      <c r="A161" s="58" t="s">
        <v>457</v>
      </c>
      <c r="B161" s="57"/>
      <c r="C161" s="57"/>
      <c r="D161" s="57"/>
    </row>
    <row r="162" spans="1:4" s="11" customFormat="1" ht="15.75" x14ac:dyDescent="0.25">
      <c r="A162" s="56" t="s">
        <v>14</v>
      </c>
      <c r="B162" s="57"/>
      <c r="C162" s="57"/>
      <c r="D162" s="57"/>
    </row>
    <row r="163" spans="1:4" s="11" customFormat="1" ht="28.5" x14ac:dyDescent="0.25">
      <c r="A163" s="53">
        <v>89</v>
      </c>
      <c r="B163" s="29" t="s">
        <v>140</v>
      </c>
      <c r="C163" s="30" t="s">
        <v>101</v>
      </c>
      <c r="D163" s="30">
        <v>2392</v>
      </c>
    </row>
    <row r="164" spans="1:4" s="11" customFormat="1" ht="28.5" x14ac:dyDescent="0.25">
      <c r="A164" s="54"/>
      <c r="B164" s="29" t="s">
        <v>137</v>
      </c>
      <c r="C164" s="30" t="s">
        <v>99</v>
      </c>
      <c r="D164" s="30" t="s">
        <v>389</v>
      </c>
    </row>
    <row r="165" spans="1:4" s="11" customFormat="1" ht="42.75" x14ac:dyDescent="0.25">
      <c r="A165" s="47">
        <v>90</v>
      </c>
      <c r="B165" s="29" t="s">
        <v>141</v>
      </c>
      <c r="C165" s="30" t="s">
        <v>101</v>
      </c>
      <c r="D165" s="30">
        <v>2392</v>
      </c>
    </row>
    <row r="166" spans="1:4" s="11" customFormat="1" ht="28.5" x14ac:dyDescent="0.25">
      <c r="A166" s="53">
        <v>91</v>
      </c>
      <c r="B166" s="29" t="s">
        <v>142</v>
      </c>
      <c r="C166" s="30" t="s">
        <v>101</v>
      </c>
      <c r="D166" s="30">
        <v>2100</v>
      </c>
    </row>
    <row r="167" spans="1:4" s="11" customFormat="1" ht="28.5" x14ac:dyDescent="0.25">
      <c r="A167" s="54"/>
      <c r="B167" s="29" t="s">
        <v>139</v>
      </c>
      <c r="C167" s="30" t="s">
        <v>82</v>
      </c>
      <c r="D167" s="30" t="s">
        <v>390</v>
      </c>
    </row>
    <row r="168" spans="1:4" s="11" customFormat="1" ht="57" x14ac:dyDescent="0.25">
      <c r="A168" s="53">
        <v>92</v>
      </c>
      <c r="B168" s="29" t="s">
        <v>144</v>
      </c>
      <c r="C168" s="30" t="s">
        <v>101</v>
      </c>
      <c r="D168" s="30">
        <v>292</v>
      </c>
    </row>
    <row r="169" spans="1:4" s="11" customFormat="1" ht="19.149999999999999" customHeight="1" x14ac:dyDescent="0.25">
      <c r="A169" s="55"/>
      <c r="B169" s="29" t="s">
        <v>145</v>
      </c>
      <c r="C169" s="30" t="s">
        <v>82</v>
      </c>
      <c r="D169" s="30" t="s">
        <v>391</v>
      </c>
    </row>
    <row r="170" spans="1:4" s="11" customFormat="1" ht="28.5" x14ac:dyDescent="0.25">
      <c r="A170" s="55"/>
      <c r="B170" s="29" t="s">
        <v>146</v>
      </c>
      <c r="C170" s="30" t="s">
        <v>101</v>
      </c>
      <c r="D170" s="30" t="s">
        <v>392</v>
      </c>
    </row>
    <row r="171" spans="1:4" s="11" customFormat="1" ht="15.75" x14ac:dyDescent="0.25">
      <c r="A171" s="54"/>
      <c r="B171" s="29" t="s">
        <v>147</v>
      </c>
      <c r="C171" s="30" t="s">
        <v>82</v>
      </c>
      <c r="D171" s="30" t="s">
        <v>393</v>
      </c>
    </row>
    <row r="172" spans="1:4" s="11" customFormat="1" ht="42.75" x14ac:dyDescent="0.25">
      <c r="A172" s="53">
        <v>93</v>
      </c>
      <c r="B172" s="29" t="s">
        <v>148</v>
      </c>
      <c r="C172" s="30" t="s">
        <v>101</v>
      </c>
      <c r="D172" s="30">
        <v>84</v>
      </c>
    </row>
    <row r="173" spans="1:4" s="11" customFormat="1" ht="28.5" x14ac:dyDescent="0.25">
      <c r="A173" s="55"/>
      <c r="B173" s="29" t="s">
        <v>394</v>
      </c>
      <c r="C173" s="30" t="s">
        <v>22</v>
      </c>
      <c r="D173" s="30" t="s">
        <v>395</v>
      </c>
    </row>
    <row r="174" spans="1:4" s="11" customFormat="1" ht="15.75" x14ac:dyDescent="0.25">
      <c r="A174" s="54"/>
      <c r="B174" s="29" t="s">
        <v>149</v>
      </c>
      <c r="C174" s="30" t="s">
        <v>101</v>
      </c>
      <c r="D174" s="30" t="s">
        <v>396</v>
      </c>
    </row>
    <row r="175" spans="1:4" s="11" customFormat="1" ht="43.9" customHeight="1" x14ac:dyDescent="0.25">
      <c r="A175" s="53">
        <v>94</v>
      </c>
      <c r="B175" s="29" t="s">
        <v>150</v>
      </c>
      <c r="C175" s="30" t="s">
        <v>101</v>
      </c>
      <c r="D175" s="30">
        <v>84</v>
      </c>
    </row>
    <row r="176" spans="1:4" s="11" customFormat="1" ht="28.5" x14ac:dyDescent="0.25">
      <c r="A176" s="55"/>
      <c r="B176" s="29" t="s">
        <v>145</v>
      </c>
      <c r="C176" s="30" t="s">
        <v>82</v>
      </c>
      <c r="D176" s="30" t="s">
        <v>397</v>
      </c>
    </row>
    <row r="177" spans="1:4" s="11" customFormat="1" ht="28.5" x14ac:dyDescent="0.25">
      <c r="A177" s="55"/>
      <c r="B177" s="29" t="s">
        <v>146</v>
      </c>
      <c r="C177" s="30" t="s">
        <v>101</v>
      </c>
      <c r="D177" s="30" t="s">
        <v>284</v>
      </c>
    </row>
    <row r="178" spans="1:4" s="11" customFormat="1" ht="15.75" x14ac:dyDescent="0.25">
      <c r="A178" s="54"/>
      <c r="B178" s="29" t="s">
        <v>147</v>
      </c>
      <c r="C178" s="30" t="s">
        <v>82</v>
      </c>
      <c r="D178" s="30" t="s">
        <v>398</v>
      </c>
    </row>
    <row r="179" spans="1:4" s="11" customFormat="1" ht="15.75" x14ac:dyDescent="0.25">
      <c r="A179" s="56" t="s">
        <v>151</v>
      </c>
      <c r="B179" s="57"/>
      <c r="C179" s="57"/>
      <c r="D179" s="57"/>
    </row>
    <row r="180" spans="1:4" s="11" customFormat="1" ht="28.5" x14ac:dyDescent="0.25">
      <c r="A180" s="47">
        <v>96</v>
      </c>
      <c r="B180" s="29" t="s">
        <v>152</v>
      </c>
      <c r="C180" s="30" t="s">
        <v>101</v>
      </c>
      <c r="D180" s="30">
        <v>490</v>
      </c>
    </row>
    <row r="181" spans="1:4" s="11" customFormat="1" ht="28.5" x14ac:dyDescent="0.25">
      <c r="A181" s="53">
        <v>97</v>
      </c>
      <c r="B181" s="45" t="s">
        <v>544</v>
      </c>
      <c r="C181" s="30" t="s">
        <v>101</v>
      </c>
      <c r="D181" s="30">
        <v>490</v>
      </c>
    </row>
    <row r="182" spans="1:4" s="11" customFormat="1" ht="15.75" x14ac:dyDescent="0.25">
      <c r="A182" s="55"/>
      <c r="B182" s="29" t="s">
        <v>149</v>
      </c>
      <c r="C182" s="30" t="s">
        <v>101</v>
      </c>
      <c r="D182" s="30" t="s">
        <v>399</v>
      </c>
    </row>
    <row r="183" spans="1:4" s="11" customFormat="1" ht="35.450000000000003" customHeight="1" x14ac:dyDescent="0.25">
      <c r="A183" s="54"/>
      <c r="B183" s="29" t="s">
        <v>400</v>
      </c>
      <c r="C183" s="30" t="s">
        <v>64</v>
      </c>
      <c r="D183" s="30">
        <v>397</v>
      </c>
    </row>
    <row r="184" spans="1:4" s="40" customFormat="1" ht="15.75" x14ac:dyDescent="0.25">
      <c r="A184" s="37">
        <v>98</v>
      </c>
      <c r="B184" s="43" t="s">
        <v>529</v>
      </c>
      <c r="C184" s="39" t="s">
        <v>101</v>
      </c>
      <c r="D184" s="39">
        <v>490</v>
      </c>
    </row>
    <row r="185" spans="1:4" s="11" customFormat="1" ht="42.75" x14ac:dyDescent="0.25">
      <c r="A185" s="53">
        <v>99</v>
      </c>
      <c r="B185" s="36" t="s">
        <v>530</v>
      </c>
      <c r="C185" s="30" t="s">
        <v>101</v>
      </c>
      <c r="D185" s="30">
        <v>490</v>
      </c>
    </row>
    <row r="186" spans="1:4" s="11" customFormat="1" ht="28.5" x14ac:dyDescent="0.25">
      <c r="A186" s="54"/>
      <c r="B186" s="29" t="s">
        <v>139</v>
      </c>
      <c r="C186" s="30" t="s">
        <v>82</v>
      </c>
      <c r="D186" s="30" t="s">
        <v>401</v>
      </c>
    </row>
    <row r="187" spans="1:4" s="11" customFormat="1" ht="15.75" x14ac:dyDescent="0.25">
      <c r="A187" s="56" t="s">
        <v>17</v>
      </c>
      <c r="B187" s="57"/>
      <c r="C187" s="57"/>
      <c r="D187" s="57"/>
    </row>
    <row r="188" spans="1:4" s="11" customFormat="1" ht="15.75" x14ac:dyDescent="0.25">
      <c r="A188" s="67" t="s">
        <v>402</v>
      </c>
      <c r="B188" s="57"/>
      <c r="C188" s="57"/>
      <c r="D188" s="57"/>
    </row>
    <row r="189" spans="1:4" s="11" customFormat="1" ht="28.5" x14ac:dyDescent="0.25">
      <c r="A189" s="53">
        <v>100</v>
      </c>
      <c r="B189" s="29" t="s">
        <v>512</v>
      </c>
      <c r="C189" s="30" t="s">
        <v>101</v>
      </c>
      <c r="D189" s="30">
        <v>247.4</v>
      </c>
    </row>
    <row r="190" spans="1:4" s="11" customFormat="1" ht="54.6" customHeight="1" x14ac:dyDescent="0.25">
      <c r="A190" s="54"/>
      <c r="B190" s="29" t="s">
        <v>154</v>
      </c>
      <c r="C190" s="30" t="s">
        <v>22</v>
      </c>
      <c r="D190" s="30" t="s">
        <v>403</v>
      </c>
    </row>
    <row r="191" spans="1:4" s="11" customFormat="1" ht="25.9" customHeight="1" x14ac:dyDescent="0.25">
      <c r="A191" s="46">
        <v>101</v>
      </c>
      <c r="B191" s="38" t="s">
        <v>523</v>
      </c>
      <c r="C191" s="30" t="s">
        <v>82</v>
      </c>
      <c r="D191" s="30" t="s">
        <v>404</v>
      </c>
    </row>
    <row r="192" spans="1:4" s="11" customFormat="1" ht="15.75" x14ac:dyDescent="0.25">
      <c r="A192" s="53">
        <v>102</v>
      </c>
      <c r="B192" s="36" t="s">
        <v>531</v>
      </c>
      <c r="C192" s="30" t="s">
        <v>101</v>
      </c>
      <c r="D192" s="30">
        <v>247.4</v>
      </c>
    </row>
    <row r="193" spans="1:4" s="11" customFormat="1" ht="28.5" x14ac:dyDescent="0.25">
      <c r="A193" s="54"/>
      <c r="B193" s="29" t="s">
        <v>155</v>
      </c>
      <c r="C193" s="30" t="s">
        <v>22</v>
      </c>
      <c r="D193" s="30">
        <f>7.57+17.66</f>
        <v>25.23</v>
      </c>
    </row>
    <row r="194" spans="1:4" s="11" customFormat="1" ht="15.75" x14ac:dyDescent="0.25">
      <c r="A194" s="67" t="s">
        <v>156</v>
      </c>
      <c r="B194" s="57"/>
      <c r="C194" s="57"/>
      <c r="D194" s="57"/>
    </row>
    <row r="195" spans="1:4" s="11" customFormat="1" ht="28.5" x14ac:dyDescent="0.25">
      <c r="A195" s="53">
        <v>103</v>
      </c>
      <c r="B195" s="29" t="s">
        <v>157</v>
      </c>
      <c r="C195" s="30" t="s">
        <v>101</v>
      </c>
      <c r="D195" s="30">
        <v>247.4</v>
      </c>
    </row>
    <row r="196" spans="1:4" s="11" customFormat="1" ht="15.75" x14ac:dyDescent="0.25">
      <c r="A196" s="55"/>
      <c r="B196" s="29" t="s">
        <v>147</v>
      </c>
      <c r="C196" s="30" t="s">
        <v>82</v>
      </c>
      <c r="D196" s="30" t="s">
        <v>405</v>
      </c>
    </row>
    <row r="197" spans="1:4" s="11" customFormat="1" ht="28.5" x14ac:dyDescent="0.25">
      <c r="A197" s="54"/>
      <c r="B197" s="29" t="s">
        <v>145</v>
      </c>
      <c r="C197" s="30" t="s">
        <v>82</v>
      </c>
      <c r="D197" s="30" t="s">
        <v>406</v>
      </c>
    </row>
    <row r="198" spans="1:4" s="11" customFormat="1" ht="15.75" x14ac:dyDescent="0.25">
      <c r="A198" s="53">
        <v>104</v>
      </c>
      <c r="B198" s="29" t="s">
        <v>158</v>
      </c>
      <c r="C198" s="30" t="s">
        <v>123</v>
      </c>
      <c r="D198" s="30">
        <v>154</v>
      </c>
    </row>
    <row r="199" spans="1:4" s="11" customFormat="1" ht="28.5" x14ac:dyDescent="0.25">
      <c r="A199" s="55"/>
      <c r="B199" s="29" t="s">
        <v>159</v>
      </c>
      <c r="C199" s="30" t="s">
        <v>123</v>
      </c>
      <c r="D199" s="30" t="s">
        <v>407</v>
      </c>
    </row>
    <row r="200" spans="1:4" s="11" customFormat="1" ht="28.5" x14ac:dyDescent="0.25">
      <c r="A200" s="54"/>
      <c r="B200" s="29" t="s">
        <v>145</v>
      </c>
      <c r="C200" s="30" t="s">
        <v>99</v>
      </c>
      <c r="D200" s="30">
        <f>0.07777*1000</f>
        <v>77.77000000000001</v>
      </c>
    </row>
    <row r="201" spans="1:4" s="11" customFormat="1" ht="30.6" customHeight="1" x14ac:dyDescent="0.25">
      <c r="A201" s="67" t="s">
        <v>408</v>
      </c>
      <c r="B201" s="57"/>
      <c r="C201" s="57"/>
      <c r="D201" s="57"/>
    </row>
    <row r="202" spans="1:4" s="11" customFormat="1" ht="15.75" x14ac:dyDescent="0.25">
      <c r="A202" s="53">
        <v>105</v>
      </c>
      <c r="B202" s="29" t="s">
        <v>409</v>
      </c>
      <c r="C202" s="30" t="s">
        <v>101</v>
      </c>
      <c r="D202" s="30">
        <v>729.61</v>
      </c>
    </row>
    <row r="203" spans="1:4" s="11" customFormat="1" ht="15.75" x14ac:dyDescent="0.25">
      <c r="A203" s="54"/>
      <c r="B203" s="29" t="s">
        <v>410</v>
      </c>
      <c r="C203" s="30" t="s">
        <v>22</v>
      </c>
      <c r="D203" s="30" t="s">
        <v>317</v>
      </c>
    </row>
    <row r="204" spans="1:4" s="11" customFormat="1" ht="19.149999999999999" customHeight="1" x14ac:dyDescent="0.25">
      <c r="A204" s="53">
        <v>106</v>
      </c>
      <c r="B204" s="29" t="s">
        <v>411</v>
      </c>
      <c r="C204" s="30" t="s">
        <v>101</v>
      </c>
      <c r="D204" s="30">
        <v>729.61</v>
      </c>
    </row>
    <row r="205" spans="1:4" s="11" customFormat="1" ht="15.75" x14ac:dyDescent="0.25">
      <c r="A205" s="54"/>
      <c r="B205" s="29" t="s">
        <v>412</v>
      </c>
      <c r="C205" s="30" t="s">
        <v>99</v>
      </c>
      <c r="D205" s="30" t="s">
        <v>413</v>
      </c>
    </row>
    <row r="206" spans="1:4" s="11" customFormat="1" ht="19.149999999999999" customHeight="1" x14ac:dyDescent="0.25">
      <c r="A206" s="53">
        <v>107</v>
      </c>
      <c r="B206" s="29" t="s">
        <v>414</v>
      </c>
      <c r="C206" s="30" t="s">
        <v>101</v>
      </c>
      <c r="D206" s="30">
        <v>729.61</v>
      </c>
    </row>
    <row r="207" spans="1:4" s="11" customFormat="1" ht="28.5" x14ac:dyDescent="0.25">
      <c r="A207" s="54"/>
      <c r="B207" s="29" t="s">
        <v>415</v>
      </c>
      <c r="C207" s="30" t="s">
        <v>22</v>
      </c>
      <c r="D207" s="30" t="s">
        <v>416</v>
      </c>
    </row>
    <row r="208" spans="1:4" s="11" customFormat="1" ht="28.5" x14ac:dyDescent="0.25">
      <c r="A208" s="47">
        <v>108</v>
      </c>
      <c r="B208" s="29" t="s">
        <v>417</v>
      </c>
      <c r="C208" s="30" t="s">
        <v>101</v>
      </c>
      <c r="D208" s="30">
        <v>729.61</v>
      </c>
    </row>
    <row r="209" spans="1:4" s="11" customFormat="1" ht="15.75" x14ac:dyDescent="0.25">
      <c r="A209" s="53">
        <v>109</v>
      </c>
      <c r="B209" s="29" t="s">
        <v>160</v>
      </c>
      <c r="C209" s="30" t="s">
        <v>101</v>
      </c>
      <c r="D209" s="30">
        <v>729.61</v>
      </c>
    </row>
    <row r="210" spans="1:4" s="11" customFormat="1" ht="15.75" x14ac:dyDescent="0.25">
      <c r="A210" s="55"/>
      <c r="B210" s="29" t="s">
        <v>161</v>
      </c>
      <c r="C210" s="30" t="s">
        <v>99</v>
      </c>
      <c r="D210" s="30" t="s">
        <v>418</v>
      </c>
    </row>
    <row r="211" spans="1:4" s="11" customFormat="1" ht="48" customHeight="1" x14ac:dyDescent="0.25">
      <c r="A211" s="54"/>
      <c r="B211" s="29" t="s">
        <v>162</v>
      </c>
      <c r="C211" s="30" t="s">
        <v>101</v>
      </c>
      <c r="D211" s="30" t="s">
        <v>419</v>
      </c>
    </row>
    <row r="212" spans="1:4" s="11" customFormat="1" ht="37.15" customHeight="1" x14ac:dyDescent="0.25">
      <c r="A212" s="53">
        <v>110</v>
      </c>
      <c r="B212" s="29" t="s">
        <v>163</v>
      </c>
      <c r="C212" s="30" t="s">
        <v>123</v>
      </c>
      <c r="D212" s="30">
        <v>30.9</v>
      </c>
    </row>
    <row r="213" spans="1:4" s="11" customFormat="1" ht="28.5" x14ac:dyDescent="0.25">
      <c r="A213" s="54"/>
      <c r="B213" s="29" t="s">
        <v>164</v>
      </c>
      <c r="C213" s="30" t="s">
        <v>123</v>
      </c>
      <c r="D213" s="30" t="s">
        <v>420</v>
      </c>
    </row>
    <row r="214" spans="1:4" s="11" customFormat="1" ht="28.5" x14ac:dyDescent="0.25">
      <c r="A214" s="53">
        <v>111</v>
      </c>
      <c r="B214" s="29" t="s">
        <v>165</v>
      </c>
      <c r="C214" s="30" t="s">
        <v>123</v>
      </c>
      <c r="D214" s="30">
        <v>424</v>
      </c>
    </row>
    <row r="215" spans="1:4" s="11" customFormat="1" ht="15.75" x14ac:dyDescent="0.25">
      <c r="A215" s="54"/>
      <c r="B215" s="29" t="s">
        <v>166</v>
      </c>
      <c r="C215" s="30" t="s">
        <v>123</v>
      </c>
      <c r="D215" s="30" t="s">
        <v>421</v>
      </c>
    </row>
    <row r="216" spans="1:4" s="11" customFormat="1" ht="15.75" x14ac:dyDescent="0.25">
      <c r="A216" s="67" t="s">
        <v>167</v>
      </c>
      <c r="B216" s="57"/>
      <c r="C216" s="57"/>
      <c r="D216" s="57"/>
    </row>
    <row r="217" spans="1:4" s="11" customFormat="1" ht="28.5" x14ac:dyDescent="0.25">
      <c r="A217" s="53">
        <v>112</v>
      </c>
      <c r="B217" s="29" t="s">
        <v>168</v>
      </c>
      <c r="C217" s="30" t="s">
        <v>101</v>
      </c>
      <c r="D217" s="30">
        <v>64</v>
      </c>
    </row>
    <row r="218" spans="1:4" s="11" customFormat="1" ht="15.75" x14ac:dyDescent="0.25">
      <c r="A218" s="55"/>
      <c r="B218" s="29" t="s">
        <v>147</v>
      </c>
      <c r="C218" s="30" t="s">
        <v>82</v>
      </c>
      <c r="D218" s="30" t="s">
        <v>422</v>
      </c>
    </row>
    <row r="219" spans="1:4" s="11" customFormat="1" ht="19.149999999999999" customHeight="1" x14ac:dyDescent="0.25">
      <c r="A219" s="55"/>
      <c r="B219" s="29" t="s">
        <v>169</v>
      </c>
      <c r="C219" s="30" t="s">
        <v>101</v>
      </c>
      <c r="D219" s="30" t="s">
        <v>423</v>
      </c>
    </row>
    <row r="220" spans="1:4" s="11" customFormat="1" ht="28.5" x14ac:dyDescent="0.25">
      <c r="A220" s="54"/>
      <c r="B220" s="29" t="s">
        <v>145</v>
      </c>
      <c r="C220" s="30" t="s">
        <v>82</v>
      </c>
      <c r="D220" s="30" t="s">
        <v>424</v>
      </c>
    </row>
    <row r="221" spans="1:4" s="11" customFormat="1" ht="15.75" x14ac:dyDescent="0.25">
      <c r="A221" s="68" t="s">
        <v>458</v>
      </c>
      <c r="B221" s="57"/>
      <c r="C221" s="57"/>
      <c r="D221" s="57"/>
    </row>
    <row r="222" spans="1:4" s="11" customFormat="1" ht="42.75" x14ac:dyDescent="0.25">
      <c r="A222" s="53">
        <v>113</v>
      </c>
      <c r="B222" s="29" t="s">
        <v>170</v>
      </c>
      <c r="C222" s="30" t="s">
        <v>123</v>
      </c>
      <c r="D222" s="30">
        <v>196</v>
      </c>
    </row>
    <row r="223" spans="1:4" s="40" customFormat="1" ht="57" x14ac:dyDescent="0.25">
      <c r="A223" s="55"/>
      <c r="B223" s="43" t="s">
        <v>536</v>
      </c>
      <c r="C223" s="39" t="s">
        <v>537</v>
      </c>
      <c r="D223" s="39">
        <f>15+312+14</f>
        <v>341</v>
      </c>
    </row>
    <row r="224" spans="1:4" s="11" customFormat="1" ht="28.5" x14ac:dyDescent="0.25">
      <c r="A224" s="55"/>
      <c r="B224" s="29" t="s">
        <v>171</v>
      </c>
      <c r="C224" s="30" t="s">
        <v>64</v>
      </c>
      <c r="D224" s="30">
        <v>327</v>
      </c>
    </row>
    <row r="225" spans="1:4" s="11" customFormat="1" ht="28.5" x14ac:dyDescent="0.25">
      <c r="A225" s="55"/>
      <c r="B225" s="29" t="s">
        <v>172</v>
      </c>
      <c r="C225" s="30" t="s">
        <v>123</v>
      </c>
      <c r="D225" s="30" t="s">
        <v>425</v>
      </c>
    </row>
    <row r="226" spans="1:4" s="11" customFormat="1" ht="28.5" x14ac:dyDescent="0.25">
      <c r="A226" s="55"/>
      <c r="B226" s="29" t="s">
        <v>173</v>
      </c>
      <c r="C226" s="30" t="s">
        <v>64</v>
      </c>
      <c r="D226" s="30" t="s">
        <v>291</v>
      </c>
    </row>
    <row r="227" spans="1:4" s="11" customFormat="1" ht="19.149999999999999" customHeight="1" x14ac:dyDescent="0.25">
      <c r="A227" s="55"/>
      <c r="B227" s="29" t="s">
        <v>174</v>
      </c>
      <c r="C227" s="30" t="s">
        <v>64</v>
      </c>
      <c r="D227" s="30" t="s">
        <v>34</v>
      </c>
    </row>
    <row r="228" spans="1:4" s="11" customFormat="1" ht="42.75" x14ac:dyDescent="0.25">
      <c r="A228" s="55"/>
      <c r="B228" s="29" t="s">
        <v>175</v>
      </c>
      <c r="C228" s="30" t="s">
        <v>64</v>
      </c>
      <c r="D228" s="30" t="s">
        <v>297</v>
      </c>
    </row>
    <row r="229" spans="1:4" s="11" customFormat="1" ht="15.75" x14ac:dyDescent="0.25">
      <c r="A229" s="55"/>
      <c r="B229" s="29" t="s">
        <v>176</v>
      </c>
      <c r="C229" s="30" t="s">
        <v>64</v>
      </c>
      <c r="D229" s="30" t="s">
        <v>297</v>
      </c>
    </row>
    <row r="230" spans="1:4" s="11" customFormat="1" ht="28.5" x14ac:dyDescent="0.25">
      <c r="A230" s="55"/>
      <c r="B230" s="29" t="s">
        <v>177</v>
      </c>
      <c r="C230" s="30" t="s">
        <v>64</v>
      </c>
      <c r="D230" s="30" t="s">
        <v>426</v>
      </c>
    </row>
    <row r="231" spans="1:4" s="11" customFormat="1" ht="28.5" x14ac:dyDescent="0.25">
      <c r="A231" s="54"/>
      <c r="B231" s="29" t="s">
        <v>178</v>
      </c>
      <c r="C231" s="30" t="s">
        <v>64</v>
      </c>
      <c r="D231" s="30" t="s">
        <v>25</v>
      </c>
    </row>
    <row r="232" spans="1:4" s="11" customFormat="1" ht="42.75" x14ac:dyDescent="0.25">
      <c r="A232" s="53">
        <v>114</v>
      </c>
      <c r="B232" s="29" t="s">
        <v>179</v>
      </c>
      <c r="C232" s="30" t="s">
        <v>123</v>
      </c>
      <c r="D232" s="30">
        <v>128</v>
      </c>
    </row>
    <row r="233" spans="1:4" s="40" customFormat="1" ht="57" x14ac:dyDescent="0.25">
      <c r="A233" s="55"/>
      <c r="B233" s="43" t="s">
        <v>538</v>
      </c>
      <c r="C233" s="39" t="s">
        <v>537</v>
      </c>
      <c r="D233" s="39">
        <f>12+28+8</f>
        <v>48</v>
      </c>
    </row>
    <row r="234" spans="1:4" s="11" customFormat="1" ht="28.5" x14ac:dyDescent="0.25">
      <c r="A234" s="55"/>
      <c r="B234" s="29" t="s">
        <v>171</v>
      </c>
      <c r="C234" s="30" t="s">
        <v>64</v>
      </c>
      <c r="D234" s="30">
        <v>183</v>
      </c>
    </row>
    <row r="235" spans="1:4" s="11" customFormat="1" ht="28.5" x14ac:dyDescent="0.25">
      <c r="A235" s="55"/>
      <c r="B235" s="29" t="s">
        <v>180</v>
      </c>
      <c r="C235" s="30" t="s">
        <v>123</v>
      </c>
      <c r="D235" s="30" t="s">
        <v>427</v>
      </c>
    </row>
    <row r="236" spans="1:4" s="11" customFormat="1" ht="19.149999999999999" customHeight="1" x14ac:dyDescent="0.25">
      <c r="A236" s="55"/>
      <c r="B236" s="29" t="s">
        <v>181</v>
      </c>
      <c r="C236" s="30" t="s">
        <v>64</v>
      </c>
      <c r="D236" s="30" t="s">
        <v>98</v>
      </c>
    </row>
    <row r="237" spans="1:4" s="11" customFormat="1" ht="28.5" x14ac:dyDescent="0.25">
      <c r="A237" s="55"/>
      <c r="B237" s="29" t="s">
        <v>182</v>
      </c>
      <c r="C237" s="30" t="s">
        <v>64</v>
      </c>
      <c r="D237" s="30">
        <v>12</v>
      </c>
    </row>
    <row r="238" spans="1:4" s="11" customFormat="1" ht="15.75" x14ac:dyDescent="0.25">
      <c r="A238" s="55"/>
      <c r="B238" s="29" t="s">
        <v>183</v>
      </c>
      <c r="C238" s="30" t="s">
        <v>64</v>
      </c>
      <c r="D238" s="30" t="s">
        <v>20</v>
      </c>
    </row>
    <row r="239" spans="1:4" s="11" customFormat="1" ht="28.5" x14ac:dyDescent="0.25">
      <c r="A239" s="55"/>
      <c r="B239" s="29" t="s">
        <v>184</v>
      </c>
      <c r="C239" s="30" t="s">
        <v>64</v>
      </c>
      <c r="D239" s="30" t="s">
        <v>53</v>
      </c>
    </row>
    <row r="240" spans="1:4" s="11" customFormat="1" ht="28.5" x14ac:dyDescent="0.25">
      <c r="A240" s="54"/>
      <c r="B240" s="29" t="s">
        <v>185</v>
      </c>
      <c r="C240" s="30" t="s">
        <v>64</v>
      </c>
      <c r="D240" s="30" t="s">
        <v>12</v>
      </c>
    </row>
    <row r="241" spans="1:4" s="11" customFormat="1" ht="42.75" x14ac:dyDescent="0.25">
      <c r="A241" s="53">
        <v>115</v>
      </c>
      <c r="B241" s="29" t="s">
        <v>186</v>
      </c>
      <c r="C241" s="30" t="s">
        <v>123</v>
      </c>
      <c r="D241" s="30">
        <v>156</v>
      </c>
    </row>
    <row r="242" spans="1:4" s="40" customFormat="1" ht="57" x14ac:dyDescent="0.25">
      <c r="A242" s="55"/>
      <c r="B242" s="43" t="s">
        <v>539</v>
      </c>
      <c r="C242" s="39" t="s">
        <v>537</v>
      </c>
      <c r="D242" s="39">
        <f>8+2+2</f>
        <v>12</v>
      </c>
    </row>
    <row r="243" spans="1:4" s="11" customFormat="1" ht="28.5" x14ac:dyDescent="0.25">
      <c r="A243" s="55"/>
      <c r="B243" s="29" t="s">
        <v>188</v>
      </c>
      <c r="C243" s="30" t="s">
        <v>64</v>
      </c>
      <c r="D243" s="30">
        <v>142</v>
      </c>
    </row>
    <row r="244" spans="1:4" s="11" customFormat="1" ht="28.5" x14ac:dyDescent="0.25">
      <c r="A244" s="55"/>
      <c r="B244" s="29" t="s">
        <v>187</v>
      </c>
      <c r="C244" s="30" t="s">
        <v>123</v>
      </c>
      <c r="D244" s="30" t="s">
        <v>428</v>
      </c>
    </row>
    <row r="245" spans="1:4" s="11" customFormat="1" ht="28.5" x14ac:dyDescent="0.25">
      <c r="A245" s="55"/>
      <c r="B245" s="29" t="s">
        <v>189</v>
      </c>
      <c r="C245" s="30" t="s">
        <v>64</v>
      </c>
      <c r="D245" s="30" t="s">
        <v>290</v>
      </c>
    </row>
    <row r="246" spans="1:4" s="11" customFormat="1" ht="42.75" x14ac:dyDescent="0.25">
      <c r="A246" s="55"/>
      <c r="B246" s="29" t="s">
        <v>190</v>
      </c>
      <c r="C246" s="30" t="s">
        <v>64</v>
      </c>
      <c r="D246" s="30" t="s">
        <v>20</v>
      </c>
    </row>
    <row r="247" spans="1:4" s="11" customFormat="1" ht="28.5" x14ac:dyDescent="0.25">
      <c r="A247" s="55"/>
      <c r="B247" s="29" t="s">
        <v>191</v>
      </c>
      <c r="C247" s="30" t="s">
        <v>64</v>
      </c>
      <c r="D247" s="30" t="s">
        <v>6</v>
      </c>
    </row>
    <row r="248" spans="1:4" s="11" customFormat="1" ht="15.75" x14ac:dyDescent="0.25">
      <c r="A248" s="55"/>
      <c r="B248" s="29" t="s">
        <v>192</v>
      </c>
      <c r="C248" s="30" t="s">
        <v>64</v>
      </c>
      <c r="D248" s="30" t="s">
        <v>12</v>
      </c>
    </row>
    <row r="249" spans="1:4" s="11" customFormat="1" ht="28.5" x14ac:dyDescent="0.25">
      <c r="A249" s="55"/>
      <c r="B249" s="29" t="s">
        <v>193</v>
      </c>
      <c r="C249" s="30" t="s">
        <v>64</v>
      </c>
      <c r="D249" s="30" t="s">
        <v>3</v>
      </c>
    </row>
    <row r="250" spans="1:4" s="11" customFormat="1" ht="28.5" x14ac:dyDescent="0.25">
      <c r="A250" s="54"/>
      <c r="B250" s="29" t="s">
        <v>194</v>
      </c>
      <c r="C250" s="30" t="s">
        <v>64</v>
      </c>
      <c r="D250" s="30" t="s">
        <v>3</v>
      </c>
    </row>
    <row r="251" spans="1:4" s="11" customFormat="1" ht="15.75" x14ac:dyDescent="0.25">
      <c r="A251" s="53">
        <v>116</v>
      </c>
      <c r="B251" s="29" t="s">
        <v>195</v>
      </c>
      <c r="C251" s="30" t="s">
        <v>459</v>
      </c>
      <c r="D251" s="32">
        <f>2.22768*100</f>
        <v>222.768</v>
      </c>
    </row>
    <row r="252" spans="1:4" s="11" customFormat="1" ht="28.5" x14ac:dyDescent="0.25">
      <c r="A252" s="55"/>
      <c r="B252" s="29" t="s">
        <v>196</v>
      </c>
      <c r="C252" s="30" t="s">
        <v>460</v>
      </c>
      <c r="D252" s="30" t="s">
        <v>429</v>
      </c>
    </row>
    <row r="253" spans="1:4" s="11" customFormat="1" ht="15.75" x14ac:dyDescent="0.25">
      <c r="A253" s="55"/>
      <c r="B253" s="29" t="s">
        <v>197</v>
      </c>
      <c r="C253" s="34" t="s">
        <v>64</v>
      </c>
      <c r="D253" s="30" t="s">
        <v>297</v>
      </c>
    </row>
    <row r="254" spans="1:4" s="11" customFormat="1" ht="15.75" x14ac:dyDescent="0.25">
      <c r="A254" s="55"/>
      <c r="B254" s="29" t="s">
        <v>198</v>
      </c>
      <c r="C254" s="34" t="s">
        <v>64</v>
      </c>
      <c r="D254" s="30">
        <v>156</v>
      </c>
    </row>
    <row r="255" spans="1:4" s="11" customFormat="1" ht="71.25" x14ac:dyDescent="0.25">
      <c r="A255" s="54"/>
      <c r="B255" s="29" t="s">
        <v>199</v>
      </c>
      <c r="C255" s="30" t="s">
        <v>64</v>
      </c>
      <c r="D255" s="30" t="s">
        <v>297</v>
      </c>
    </row>
    <row r="256" spans="1:4" s="11" customFormat="1" ht="15.75" x14ac:dyDescent="0.25">
      <c r="A256" s="53">
        <v>117</v>
      </c>
      <c r="B256" s="29" t="s">
        <v>200</v>
      </c>
      <c r="C256" s="30" t="s">
        <v>64</v>
      </c>
      <c r="D256" s="30" t="s">
        <v>12</v>
      </c>
    </row>
    <row r="257" spans="1:4" s="11" customFormat="1" ht="42.75" x14ac:dyDescent="0.25">
      <c r="A257" s="54"/>
      <c r="B257" s="29" t="s">
        <v>201</v>
      </c>
      <c r="C257" s="30" t="s">
        <v>64</v>
      </c>
      <c r="D257" s="30" t="s">
        <v>12</v>
      </c>
    </row>
    <row r="258" spans="1:4" s="11" customFormat="1" ht="15.75" x14ac:dyDescent="0.25">
      <c r="A258" s="58" t="s">
        <v>58</v>
      </c>
      <c r="B258" s="57"/>
      <c r="C258" s="57"/>
      <c r="D258" s="57"/>
    </row>
    <row r="259" spans="1:4" s="11" customFormat="1" ht="15.75" x14ac:dyDescent="0.25">
      <c r="A259" s="46">
        <v>118</v>
      </c>
      <c r="B259" s="36" t="s">
        <v>532</v>
      </c>
      <c r="C259" s="30" t="s">
        <v>64</v>
      </c>
      <c r="D259" s="30" t="s">
        <v>6</v>
      </c>
    </row>
    <row r="260" spans="1:4" s="11" customFormat="1" ht="15.75" x14ac:dyDescent="0.25">
      <c r="A260" s="53">
        <v>119</v>
      </c>
      <c r="B260" s="29" t="s">
        <v>202</v>
      </c>
      <c r="C260" s="30" t="s">
        <v>123</v>
      </c>
      <c r="D260" s="30">
        <v>258</v>
      </c>
    </row>
    <row r="261" spans="1:4" s="11" customFormat="1" ht="15.75" x14ac:dyDescent="0.25">
      <c r="A261" s="55"/>
      <c r="B261" s="29" t="s">
        <v>203</v>
      </c>
      <c r="C261" s="30" t="s">
        <v>123</v>
      </c>
      <c r="D261" s="30" t="s">
        <v>430</v>
      </c>
    </row>
    <row r="262" spans="1:4" s="11" customFormat="1" ht="15.75" x14ac:dyDescent="0.25">
      <c r="A262" s="55"/>
      <c r="B262" s="29" t="s">
        <v>431</v>
      </c>
      <c r="C262" s="30" t="s">
        <v>123</v>
      </c>
      <c r="D262" s="30" t="s">
        <v>15</v>
      </c>
    </row>
    <row r="263" spans="1:4" s="11" customFormat="1" ht="15.75" x14ac:dyDescent="0.25">
      <c r="A263" s="53">
        <v>120</v>
      </c>
      <c r="B263" s="29" t="s">
        <v>204</v>
      </c>
      <c r="C263" s="30" t="s">
        <v>123</v>
      </c>
      <c r="D263" s="30">
        <v>76</v>
      </c>
    </row>
    <row r="264" spans="1:4" s="11" customFormat="1" ht="30" customHeight="1" x14ac:dyDescent="0.25">
      <c r="A264" s="54"/>
      <c r="B264" s="29" t="s">
        <v>205</v>
      </c>
      <c r="C264" s="30" t="s">
        <v>123</v>
      </c>
      <c r="D264" s="30">
        <v>77.52</v>
      </c>
    </row>
    <row r="265" spans="1:4" s="11" customFormat="1" ht="15.75" x14ac:dyDescent="0.25">
      <c r="A265" s="53">
        <v>121</v>
      </c>
      <c r="B265" s="29" t="s">
        <v>206</v>
      </c>
      <c r="C265" s="30" t="s">
        <v>123</v>
      </c>
      <c r="D265" s="30" t="s">
        <v>432</v>
      </c>
    </row>
    <row r="266" spans="1:4" s="11" customFormat="1" ht="15.75" x14ac:dyDescent="0.25">
      <c r="A266" s="55"/>
      <c r="B266" s="29" t="s">
        <v>207</v>
      </c>
      <c r="C266" s="30" t="s">
        <v>123</v>
      </c>
      <c r="D266" s="30">
        <v>175.44</v>
      </c>
    </row>
    <row r="267" spans="1:4" s="11" customFormat="1" ht="15.75" x14ac:dyDescent="0.25">
      <c r="A267" s="54"/>
      <c r="B267" s="29" t="s">
        <v>208</v>
      </c>
      <c r="C267" s="30" t="s">
        <v>123</v>
      </c>
      <c r="D267" s="30">
        <v>6.12</v>
      </c>
    </row>
    <row r="268" spans="1:4" s="11" customFormat="1" ht="15.75" x14ac:dyDescent="0.25">
      <c r="A268" s="53">
        <v>122</v>
      </c>
      <c r="B268" s="29" t="s">
        <v>209</v>
      </c>
      <c r="C268" s="30" t="s">
        <v>123</v>
      </c>
      <c r="D268" s="30">
        <v>4</v>
      </c>
    </row>
    <row r="269" spans="1:4" s="11" customFormat="1" ht="15.75" x14ac:dyDescent="0.25">
      <c r="A269" s="54"/>
      <c r="B269" s="29" t="s">
        <v>210</v>
      </c>
      <c r="C269" s="30" t="s">
        <v>123</v>
      </c>
      <c r="D269" s="30">
        <v>4.08</v>
      </c>
    </row>
    <row r="270" spans="1:4" s="11" customFormat="1" ht="42.75" x14ac:dyDescent="0.25">
      <c r="A270" s="53">
        <v>123</v>
      </c>
      <c r="B270" s="29" t="s">
        <v>211</v>
      </c>
      <c r="C270" s="30" t="s">
        <v>123</v>
      </c>
      <c r="D270" s="30">
        <v>1420</v>
      </c>
    </row>
    <row r="271" spans="1:4" s="11" customFormat="1" ht="28.5" x14ac:dyDescent="0.25">
      <c r="A271" s="55"/>
      <c r="B271" s="29" t="s">
        <v>212</v>
      </c>
      <c r="C271" s="30" t="s">
        <v>123</v>
      </c>
      <c r="D271" s="30">
        <v>1380</v>
      </c>
    </row>
    <row r="272" spans="1:4" s="11" customFormat="1" ht="28.5" x14ac:dyDescent="0.25">
      <c r="A272" s="55"/>
      <c r="B272" s="29" t="s">
        <v>214</v>
      </c>
      <c r="C272" s="30" t="s">
        <v>123</v>
      </c>
      <c r="D272" s="30">
        <v>40</v>
      </c>
    </row>
    <row r="273" spans="1:4" s="11" customFormat="1" ht="28.5" x14ac:dyDescent="0.25">
      <c r="A273" s="55"/>
      <c r="B273" s="29" t="s">
        <v>213</v>
      </c>
      <c r="C273" s="30" t="s">
        <v>64</v>
      </c>
      <c r="D273" s="30">
        <v>2760</v>
      </c>
    </row>
    <row r="274" spans="1:4" s="11" customFormat="1" ht="28.5" x14ac:dyDescent="0.25">
      <c r="A274" s="54"/>
      <c r="B274" s="29" t="s">
        <v>215</v>
      </c>
      <c r="C274" s="30" t="s">
        <v>64</v>
      </c>
      <c r="D274" s="30">
        <v>80</v>
      </c>
    </row>
    <row r="275" spans="1:4" s="11" customFormat="1" ht="57" x14ac:dyDescent="0.25">
      <c r="A275" s="53">
        <v>124</v>
      </c>
      <c r="B275" s="29" t="s">
        <v>216</v>
      </c>
      <c r="C275" s="30" t="s">
        <v>123</v>
      </c>
      <c r="D275" s="30">
        <v>740</v>
      </c>
    </row>
    <row r="276" spans="1:4" s="11" customFormat="1" ht="15.75" x14ac:dyDescent="0.25">
      <c r="A276" s="54"/>
      <c r="B276" s="29" t="s">
        <v>205</v>
      </c>
      <c r="C276" s="30" t="s">
        <v>123</v>
      </c>
      <c r="D276" s="30">
        <v>754.8</v>
      </c>
    </row>
    <row r="277" spans="1:4" s="11" customFormat="1" ht="57" x14ac:dyDescent="0.25">
      <c r="A277" s="53">
        <v>125</v>
      </c>
      <c r="B277" s="29" t="s">
        <v>217</v>
      </c>
      <c r="C277" s="30" t="s">
        <v>123</v>
      </c>
      <c r="D277" s="30">
        <v>640</v>
      </c>
    </row>
    <row r="278" spans="1:4" s="11" customFormat="1" ht="15.75" x14ac:dyDescent="0.25">
      <c r="A278" s="54"/>
      <c r="B278" s="29" t="s">
        <v>207</v>
      </c>
      <c r="C278" s="30" t="s">
        <v>123</v>
      </c>
      <c r="D278" s="32">
        <v>652.79999999999995</v>
      </c>
    </row>
    <row r="279" spans="1:4" s="11" customFormat="1" ht="57" x14ac:dyDescent="0.25">
      <c r="A279" s="53">
        <v>126</v>
      </c>
      <c r="B279" s="29" t="s">
        <v>218</v>
      </c>
      <c r="C279" s="30" t="s">
        <v>123</v>
      </c>
      <c r="D279" s="30">
        <v>20</v>
      </c>
    </row>
    <row r="280" spans="1:4" s="11" customFormat="1" ht="15.75" x14ac:dyDescent="0.25">
      <c r="A280" s="54"/>
      <c r="B280" s="29" t="s">
        <v>208</v>
      </c>
      <c r="C280" s="30" t="s">
        <v>123</v>
      </c>
      <c r="D280" s="30">
        <v>20.399999999999999</v>
      </c>
    </row>
    <row r="281" spans="1:4" s="11" customFormat="1" ht="57" x14ac:dyDescent="0.25">
      <c r="A281" s="53">
        <v>127</v>
      </c>
      <c r="B281" s="29" t="s">
        <v>219</v>
      </c>
      <c r="C281" s="30" t="s">
        <v>123</v>
      </c>
      <c r="D281" s="30">
        <v>20</v>
      </c>
    </row>
    <row r="282" spans="1:4" s="11" customFormat="1" ht="15.75" x14ac:dyDescent="0.25">
      <c r="A282" s="54"/>
      <c r="B282" s="29" t="s">
        <v>210</v>
      </c>
      <c r="C282" s="30" t="s">
        <v>123</v>
      </c>
      <c r="D282" s="30">
        <v>20.399999999999999</v>
      </c>
    </row>
    <row r="283" spans="1:4" s="11" customFormat="1" ht="28.5" x14ac:dyDescent="0.25">
      <c r="A283" s="53">
        <v>128</v>
      </c>
      <c r="B283" s="29" t="s">
        <v>220</v>
      </c>
      <c r="C283" s="30" t="s">
        <v>64</v>
      </c>
      <c r="D283" s="30">
        <v>38</v>
      </c>
    </row>
    <row r="284" spans="1:4" s="11" customFormat="1" ht="28.5" x14ac:dyDescent="0.25">
      <c r="A284" s="54"/>
      <c r="B284" s="29" t="s">
        <v>221</v>
      </c>
      <c r="C284" s="30" t="s">
        <v>64</v>
      </c>
      <c r="D284" s="30">
        <v>38</v>
      </c>
    </row>
    <row r="285" spans="1:4" s="11" customFormat="1" ht="28.5" x14ac:dyDescent="0.25">
      <c r="A285" s="53">
        <v>129</v>
      </c>
      <c r="B285" s="29" t="s">
        <v>222</v>
      </c>
      <c r="C285" s="30" t="s">
        <v>64</v>
      </c>
      <c r="D285" s="30">
        <v>86</v>
      </c>
    </row>
    <row r="286" spans="1:4" s="11" customFormat="1" ht="15.75" x14ac:dyDescent="0.25">
      <c r="A286" s="54"/>
      <c r="B286" s="29" t="s">
        <v>223</v>
      </c>
      <c r="C286" s="30" t="s">
        <v>64</v>
      </c>
      <c r="D286" s="30">
        <v>86</v>
      </c>
    </row>
    <row r="287" spans="1:4" s="11" customFormat="1" ht="15.75" x14ac:dyDescent="0.25">
      <c r="A287" s="53">
        <v>130</v>
      </c>
      <c r="B287" s="29" t="s">
        <v>224</v>
      </c>
      <c r="C287" s="30" t="s">
        <v>64</v>
      </c>
      <c r="D287" s="30">
        <v>124</v>
      </c>
    </row>
    <row r="288" spans="1:4" s="11" customFormat="1" ht="15.75" x14ac:dyDescent="0.25">
      <c r="A288" s="54"/>
      <c r="B288" s="29" t="s">
        <v>225</v>
      </c>
      <c r="C288" s="30" t="s">
        <v>64</v>
      </c>
      <c r="D288" s="30" t="s">
        <v>296</v>
      </c>
    </row>
    <row r="289" spans="1:4" s="11" customFormat="1" ht="28.5" x14ac:dyDescent="0.25">
      <c r="A289" s="53">
        <v>131</v>
      </c>
      <c r="B289" s="29" t="s">
        <v>226</v>
      </c>
      <c r="C289" s="30" t="s">
        <v>64</v>
      </c>
      <c r="D289" s="30">
        <v>102</v>
      </c>
    </row>
    <row r="290" spans="1:4" s="11" customFormat="1" ht="42.75" x14ac:dyDescent="0.25">
      <c r="A290" s="54"/>
      <c r="B290" s="29" t="s">
        <v>227</v>
      </c>
      <c r="C290" s="30" t="s">
        <v>64</v>
      </c>
      <c r="D290" s="30" t="s">
        <v>292</v>
      </c>
    </row>
    <row r="291" spans="1:4" s="11" customFormat="1" ht="42.75" x14ac:dyDescent="0.25">
      <c r="A291" s="53">
        <v>132</v>
      </c>
      <c r="B291" s="29" t="s">
        <v>433</v>
      </c>
      <c r="C291" s="30" t="s">
        <v>64</v>
      </c>
      <c r="D291" s="30">
        <v>102</v>
      </c>
    </row>
    <row r="292" spans="1:4" s="11" customFormat="1" ht="28.5" x14ac:dyDescent="0.25">
      <c r="A292" s="54"/>
      <c r="B292" s="29" t="s">
        <v>434</v>
      </c>
      <c r="C292" s="30" t="s">
        <v>64</v>
      </c>
      <c r="D292" s="30" t="s">
        <v>292</v>
      </c>
    </row>
    <row r="293" spans="1:4" s="11" customFormat="1" ht="15.75" x14ac:dyDescent="0.25">
      <c r="A293" s="53">
        <v>133</v>
      </c>
      <c r="B293" s="29" t="s">
        <v>228</v>
      </c>
      <c r="C293" s="30" t="s">
        <v>64</v>
      </c>
      <c r="D293" s="30">
        <v>8</v>
      </c>
    </row>
    <row r="294" spans="1:4" s="11" customFormat="1" ht="28.5" x14ac:dyDescent="0.25">
      <c r="A294" s="54"/>
      <c r="B294" s="29" t="s">
        <v>229</v>
      </c>
      <c r="C294" s="30" t="s">
        <v>64</v>
      </c>
      <c r="D294" s="30" t="s">
        <v>12</v>
      </c>
    </row>
    <row r="295" spans="1:4" s="11" customFormat="1" ht="15.75" x14ac:dyDescent="0.25">
      <c r="A295" s="53">
        <v>134</v>
      </c>
      <c r="B295" s="29" t="s">
        <v>230</v>
      </c>
      <c r="C295" s="30" t="s">
        <v>64</v>
      </c>
      <c r="D295" s="30" t="s">
        <v>4</v>
      </c>
    </row>
    <row r="296" spans="1:4" s="11" customFormat="1" ht="28.5" x14ac:dyDescent="0.25">
      <c r="A296" s="54"/>
      <c r="B296" s="29" t="s">
        <v>231</v>
      </c>
      <c r="C296" s="30" t="s">
        <v>64</v>
      </c>
      <c r="D296" s="30" t="s">
        <v>4</v>
      </c>
    </row>
    <row r="297" spans="1:4" s="11" customFormat="1" ht="15.75" x14ac:dyDescent="0.25">
      <c r="A297" s="58" t="s">
        <v>461</v>
      </c>
      <c r="B297" s="57"/>
      <c r="C297" s="57"/>
      <c r="D297" s="57"/>
    </row>
    <row r="298" spans="1:4" s="11" customFormat="1" ht="42.75" x14ac:dyDescent="0.25">
      <c r="A298" s="53">
        <v>135</v>
      </c>
      <c r="B298" s="29" t="s">
        <v>549</v>
      </c>
      <c r="C298" s="30" t="s">
        <v>123</v>
      </c>
      <c r="D298" s="30">
        <v>96</v>
      </c>
    </row>
    <row r="299" spans="1:4" s="11" customFormat="1" ht="28.5" x14ac:dyDescent="0.25">
      <c r="A299" s="55"/>
      <c r="B299" s="29" t="s">
        <v>172</v>
      </c>
      <c r="C299" s="30" t="s">
        <v>123</v>
      </c>
      <c r="D299" s="30" t="s">
        <v>435</v>
      </c>
    </row>
    <row r="300" spans="1:4" s="11" customFormat="1" ht="28.5" x14ac:dyDescent="0.25">
      <c r="A300" s="55"/>
      <c r="B300" s="29" t="s">
        <v>171</v>
      </c>
      <c r="C300" s="30" t="s">
        <v>64</v>
      </c>
      <c r="D300" s="30">
        <v>160</v>
      </c>
    </row>
    <row r="301" spans="1:4" s="11" customFormat="1" ht="15.75" x14ac:dyDescent="0.25">
      <c r="A301" s="55"/>
      <c r="B301" s="29" t="s">
        <v>278</v>
      </c>
      <c r="C301" s="30" t="s">
        <v>64</v>
      </c>
      <c r="D301" s="30" t="s">
        <v>153</v>
      </c>
    </row>
    <row r="302" spans="1:4" s="11" customFormat="1" ht="42.75" x14ac:dyDescent="0.25">
      <c r="A302" s="55"/>
      <c r="B302" s="29" t="s">
        <v>175</v>
      </c>
      <c r="C302" s="30" t="s">
        <v>64</v>
      </c>
      <c r="D302" s="30" t="s">
        <v>294</v>
      </c>
    </row>
    <row r="303" spans="1:4" s="11" customFormat="1" ht="15.75" x14ac:dyDescent="0.25">
      <c r="A303" s="55"/>
      <c r="B303" s="29" t="s">
        <v>176</v>
      </c>
      <c r="C303" s="30" t="s">
        <v>64</v>
      </c>
      <c r="D303" s="30" t="s">
        <v>38</v>
      </c>
    </row>
    <row r="304" spans="1:4" s="11" customFormat="1" ht="42.75" x14ac:dyDescent="0.25">
      <c r="A304" s="55"/>
      <c r="B304" s="29" t="s">
        <v>279</v>
      </c>
      <c r="C304" s="30" t="s">
        <v>64</v>
      </c>
      <c r="D304" s="30" t="s">
        <v>9</v>
      </c>
    </row>
    <row r="305" spans="1:4" s="11" customFormat="1" ht="28.5" x14ac:dyDescent="0.25">
      <c r="A305" s="55"/>
      <c r="B305" s="29" t="s">
        <v>280</v>
      </c>
      <c r="C305" s="30" t="s">
        <v>64</v>
      </c>
      <c r="D305" s="30" t="s">
        <v>117</v>
      </c>
    </row>
    <row r="306" spans="1:4" s="11" customFormat="1" ht="28.5" x14ac:dyDescent="0.25">
      <c r="A306" s="55"/>
      <c r="B306" s="29" t="s">
        <v>178</v>
      </c>
      <c r="C306" s="30" t="s">
        <v>64</v>
      </c>
      <c r="D306" s="30" t="s">
        <v>9</v>
      </c>
    </row>
    <row r="307" spans="1:4" s="11" customFormat="1" ht="57" x14ac:dyDescent="0.25">
      <c r="A307" s="54"/>
      <c r="B307" s="43" t="s">
        <v>548</v>
      </c>
      <c r="C307" s="39" t="s">
        <v>537</v>
      </c>
      <c r="D307" s="39">
        <v>137</v>
      </c>
    </row>
    <row r="308" spans="1:4" s="11" customFormat="1" ht="42.75" x14ac:dyDescent="0.25">
      <c r="A308" s="53">
        <v>136</v>
      </c>
      <c r="B308" s="29" t="s">
        <v>550</v>
      </c>
      <c r="C308" s="30" t="s">
        <v>123</v>
      </c>
      <c r="D308" s="30">
        <v>90</v>
      </c>
    </row>
    <row r="309" spans="1:4" s="11" customFormat="1" ht="28.5" x14ac:dyDescent="0.25">
      <c r="A309" s="55"/>
      <c r="B309" s="29" t="s">
        <v>171</v>
      </c>
      <c r="C309" s="30" t="s">
        <v>64</v>
      </c>
      <c r="D309" s="30">
        <v>129</v>
      </c>
    </row>
    <row r="310" spans="1:4" s="11" customFormat="1" ht="28.5" x14ac:dyDescent="0.25">
      <c r="A310" s="55"/>
      <c r="B310" s="29" t="s">
        <v>180</v>
      </c>
      <c r="C310" s="30" t="s">
        <v>123</v>
      </c>
      <c r="D310" s="30" t="s">
        <v>436</v>
      </c>
    </row>
    <row r="311" spans="1:4" s="11" customFormat="1" ht="15.75" x14ac:dyDescent="0.25">
      <c r="A311" s="55"/>
      <c r="B311" s="29" t="s">
        <v>232</v>
      </c>
      <c r="C311" s="30" t="s">
        <v>64</v>
      </c>
      <c r="D311" s="30" t="s">
        <v>143</v>
      </c>
    </row>
    <row r="312" spans="1:4" s="11" customFormat="1" ht="15.75" x14ac:dyDescent="0.25">
      <c r="A312" s="55"/>
      <c r="B312" s="29" t="s">
        <v>183</v>
      </c>
      <c r="C312" s="30" t="s">
        <v>64</v>
      </c>
      <c r="D312" s="30" t="s">
        <v>29</v>
      </c>
    </row>
    <row r="313" spans="1:4" s="11" customFormat="1" ht="42.75" x14ac:dyDescent="0.25">
      <c r="A313" s="55"/>
      <c r="B313" s="29" t="s">
        <v>281</v>
      </c>
      <c r="C313" s="30" t="s">
        <v>64</v>
      </c>
      <c r="D313" s="30" t="s">
        <v>12</v>
      </c>
    </row>
    <row r="314" spans="1:4" s="11" customFormat="1" ht="28.5" x14ac:dyDescent="0.25">
      <c r="A314" s="55"/>
      <c r="B314" s="29" t="s">
        <v>282</v>
      </c>
      <c r="C314" s="30" t="s">
        <v>64</v>
      </c>
      <c r="D314" s="30" t="s">
        <v>78</v>
      </c>
    </row>
    <row r="315" spans="1:4" s="11" customFormat="1" ht="28.5" x14ac:dyDescent="0.25">
      <c r="A315" s="55"/>
      <c r="B315" s="29" t="s">
        <v>185</v>
      </c>
      <c r="C315" s="30" t="s">
        <v>64</v>
      </c>
      <c r="D315" s="30" t="s">
        <v>12</v>
      </c>
    </row>
    <row r="316" spans="1:4" s="11" customFormat="1" ht="57" x14ac:dyDescent="0.25">
      <c r="A316" s="54"/>
      <c r="B316" s="43" t="s">
        <v>547</v>
      </c>
      <c r="C316" s="39" t="s">
        <v>537</v>
      </c>
      <c r="D316" s="39">
        <v>74</v>
      </c>
    </row>
    <row r="317" spans="1:4" s="11" customFormat="1" ht="15.75" x14ac:dyDescent="0.25">
      <c r="A317" s="56" t="s">
        <v>233</v>
      </c>
      <c r="B317" s="57"/>
      <c r="C317" s="57"/>
      <c r="D317" s="57"/>
    </row>
    <row r="318" spans="1:4" s="11" customFormat="1" ht="28.5" x14ac:dyDescent="0.25">
      <c r="A318" s="53">
        <v>137</v>
      </c>
      <c r="B318" s="29" t="s">
        <v>234</v>
      </c>
      <c r="C318" s="30" t="s">
        <v>123</v>
      </c>
      <c r="D318" s="30">
        <v>56</v>
      </c>
    </row>
    <row r="319" spans="1:4" s="11" customFormat="1" ht="28.5" x14ac:dyDescent="0.25">
      <c r="A319" s="55"/>
      <c r="B319" s="29" t="s">
        <v>235</v>
      </c>
      <c r="C319" s="30" t="s">
        <v>123</v>
      </c>
      <c r="D319" s="30" t="s">
        <v>437</v>
      </c>
    </row>
    <row r="320" spans="1:4" s="11" customFormat="1" ht="28.5" x14ac:dyDescent="0.25">
      <c r="A320" s="55"/>
      <c r="B320" s="29" t="s">
        <v>236</v>
      </c>
      <c r="C320" s="30" t="s">
        <v>64</v>
      </c>
      <c r="D320" s="30">
        <v>93</v>
      </c>
    </row>
    <row r="321" spans="1:4" s="11" customFormat="1" ht="22.5" customHeight="1" x14ac:dyDescent="0.25">
      <c r="A321" s="55"/>
      <c r="B321" s="29" t="s">
        <v>283</v>
      </c>
      <c r="C321" s="30" t="s">
        <v>64</v>
      </c>
      <c r="D321" s="30" t="s">
        <v>53</v>
      </c>
    </row>
    <row r="322" spans="1:4" s="11" customFormat="1" ht="28.5" x14ac:dyDescent="0.25">
      <c r="A322" s="55"/>
      <c r="B322" s="29" t="s">
        <v>285</v>
      </c>
      <c r="C322" s="30" t="s">
        <v>64</v>
      </c>
      <c r="D322" s="30" t="s">
        <v>29</v>
      </c>
    </row>
    <row r="323" spans="1:4" s="11" customFormat="1" ht="28.5" x14ac:dyDescent="0.25">
      <c r="A323" s="55"/>
      <c r="B323" s="29" t="s">
        <v>286</v>
      </c>
      <c r="C323" s="30" t="s">
        <v>64</v>
      </c>
      <c r="D323" s="30" t="s">
        <v>12</v>
      </c>
    </row>
    <row r="324" spans="1:4" s="11" customFormat="1" ht="15.75" x14ac:dyDescent="0.25">
      <c r="A324" s="54"/>
      <c r="B324" s="29" t="s">
        <v>287</v>
      </c>
      <c r="C324" s="30" t="s">
        <v>64</v>
      </c>
      <c r="D324" s="30" t="s">
        <v>12</v>
      </c>
    </row>
    <row r="325" spans="1:4" s="11" customFormat="1" ht="28.5" x14ac:dyDescent="0.25">
      <c r="A325" s="53">
        <v>138</v>
      </c>
      <c r="B325" s="29" t="s">
        <v>237</v>
      </c>
      <c r="C325" s="30" t="s">
        <v>123</v>
      </c>
      <c r="D325" s="30">
        <v>122</v>
      </c>
    </row>
    <row r="326" spans="1:4" s="11" customFormat="1" ht="28.5" x14ac:dyDescent="0.25">
      <c r="A326" s="55"/>
      <c r="B326" s="29" t="s">
        <v>238</v>
      </c>
      <c r="C326" s="30" t="s">
        <v>123</v>
      </c>
      <c r="D326" s="30" t="s">
        <v>438</v>
      </c>
    </row>
    <row r="327" spans="1:4" s="11" customFormat="1" ht="28.5" x14ac:dyDescent="0.25">
      <c r="A327" s="55"/>
      <c r="B327" s="29" t="s">
        <v>239</v>
      </c>
      <c r="C327" s="30" t="s">
        <v>64</v>
      </c>
      <c r="D327" s="30">
        <v>244</v>
      </c>
    </row>
    <row r="328" spans="1:4" s="11" customFormat="1" ht="28.5" x14ac:dyDescent="0.25">
      <c r="A328" s="55"/>
      <c r="B328" s="29" t="s">
        <v>288</v>
      </c>
      <c r="C328" s="30" t="s">
        <v>64</v>
      </c>
      <c r="D328" s="30" t="s">
        <v>96</v>
      </c>
    </row>
    <row r="329" spans="1:4" s="11" customFormat="1" ht="15.75" x14ac:dyDescent="0.25">
      <c r="A329" s="55"/>
      <c r="B329" s="29" t="s">
        <v>192</v>
      </c>
      <c r="C329" s="30" t="s">
        <v>64</v>
      </c>
      <c r="D329" s="30" t="s">
        <v>75</v>
      </c>
    </row>
    <row r="330" spans="1:4" s="11" customFormat="1" ht="28.5" x14ac:dyDescent="0.25">
      <c r="A330" s="54"/>
      <c r="B330" s="29" t="s">
        <v>289</v>
      </c>
      <c r="C330" s="30" t="s">
        <v>64</v>
      </c>
      <c r="D330" s="30" t="s">
        <v>97</v>
      </c>
    </row>
    <row r="331" spans="1:4" s="11" customFormat="1" ht="42.75" x14ac:dyDescent="0.25">
      <c r="A331" s="47">
        <v>139</v>
      </c>
      <c r="B331" s="29" t="s">
        <v>240</v>
      </c>
      <c r="C331" s="30" t="s">
        <v>123</v>
      </c>
      <c r="D331" s="30">
        <v>122</v>
      </c>
    </row>
    <row r="332" spans="1:4" s="11" customFormat="1" ht="42.75" x14ac:dyDescent="0.25">
      <c r="A332" s="47">
        <v>140</v>
      </c>
      <c r="B332" s="29" t="s">
        <v>241</v>
      </c>
      <c r="C332" s="30" t="s">
        <v>123</v>
      </c>
      <c r="D332" s="30">
        <v>56</v>
      </c>
    </row>
    <row r="333" spans="1:4" s="11" customFormat="1" ht="15.75" x14ac:dyDescent="0.25">
      <c r="A333" s="56" t="s">
        <v>242</v>
      </c>
      <c r="B333" s="57"/>
      <c r="C333" s="57"/>
      <c r="D333" s="57"/>
    </row>
    <row r="334" spans="1:4" s="11" customFormat="1" ht="28.5" x14ac:dyDescent="0.25">
      <c r="A334" s="53">
        <v>141</v>
      </c>
      <c r="B334" s="29" t="s">
        <v>243</v>
      </c>
      <c r="C334" s="30" t="s">
        <v>64</v>
      </c>
      <c r="D334" s="30">
        <v>4</v>
      </c>
    </row>
    <row r="335" spans="1:4" s="11" customFormat="1" ht="15.75" x14ac:dyDescent="0.25">
      <c r="A335" s="55"/>
      <c r="B335" s="29" t="s">
        <v>244</v>
      </c>
      <c r="C335" s="30" t="s">
        <v>64</v>
      </c>
      <c r="D335" s="30" t="s">
        <v>6</v>
      </c>
    </row>
    <row r="336" spans="1:4" s="11" customFormat="1" ht="28.5" x14ac:dyDescent="0.25">
      <c r="A336" s="55"/>
      <c r="B336" s="29" t="s">
        <v>245</v>
      </c>
      <c r="C336" s="30" t="s">
        <v>64</v>
      </c>
      <c r="D336" s="30" t="s">
        <v>6</v>
      </c>
    </row>
    <row r="337" spans="1:4" s="11" customFormat="1" ht="28.5" x14ac:dyDescent="0.25">
      <c r="A337" s="55"/>
      <c r="B337" s="29" t="s">
        <v>246</v>
      </c>
      <c r="C337" s="30" t="s">
        <v>64</v>
      </c>
      <c r="D337" s="30">
        <v>4</v>
      </c>
    </row>
    <row r="338" spans="1:4" s="11" customFormat="1" ht="28.5" x14ac:dyDescent="0.25">
      <c r="A338" s="54"/>
      <c r="B338" s="29" t="s">
        <v>247</v>
      </c>
      <c r="C338" s="30" t="s">
        <v>64</v>
      </c>
      <c r="D338" s="30" t="s">
        <v>6</v>
      </c>
    </row>
    <row r="339" spans="1:4" s="11" customFormat="1" ht="28.5" x14ac:dyDescent="0.25">
      <c r="A339" s="53">
        <v>142</v>
      </c>
      <c r="B339" s="29" t="s">
        <v>249</v>
      </c>
      <c r="C339" s="30" t="s">
        <v>64</v>
      </c>
      <c r="D339" s="30">
        <v>33</v>
      </c>
    </row>
    <row r="340" spans="1:4" s="11" customFormat="1" ht="57" x14ac:dyDescent="0.25">
      <c r="A340" s="55"/>
      <c r="B340" s="29" t="s">
        <v>250</v>
      </c>
      <c r="C340" s="34" t="s">
        <v>64</v>
      </c>
      <c r="D340" s="30" t="s">
        <v>45</v>
      </c>
    </row>
    <row r="341" spans="1:4" s="11" customFormat="1" ht="15.75" x14ac:dyDescent="0.25">
      <c r="A341" s="55"/>
      <c r="B341" s="29" t="s">
        <v>251</v>
      </c>
      <c r="C341" s="30" t="s">
        <v>64</v>
      </c>
      <c r="D341" s="30" t="s">
        <v>45</v>
      </c>
    </row>
    <row r="342" spans="1:4" s="11" customFormat="1" ht="28.5" x14ac:dyDescent="0.25">
      <c r="A342" s="54"/>
      <c r="B342" s="29" t="s">
        <v>252</v>
      </c>
      <c r="C342" s="30" t="s">
        <v>64</v>
      </c>
      <c r="D342" s="30" t="s">
        <v>13</v>
      </c>
    </row>
    <row r="343" spans="1:4" s="11" customFormat="1" ht="15.75" x14ac:dyDescent="0.25">
      <c r="A343" s="53">
        <v>143</v>
      </c>
      <c r="B343" s="29" t="s">
        <v>248</v>
      </c>
      <c r="C343" s="30" t="s">
        <v>64</v>
      </c>
      <c r="D343" s="30">
        <v>33</v>
      </c>
    </row>
    <row r="344" spans="1:4" s="11" customFormat="1" ht="28.5" x14ac:dyDescent="0.25">
      <c r="A344" s="55"/>
      <c r="B344" s="29" t="s">
        <v>258</v>
      </c>
      <c r="C344" s="30" t="s">
        <v>64</v>
      </c>
      <c r="D344" s="30" t="s">
        <v>63</v>
      </c>
    </row>
    <row r="345" spans="1:4" s="11" customFormat="1" ht="28.5" x14ac:dyDescent="0.25">
      <c r="A345" s="55"/>
      <c r="B345" s="29" t="s">
        <v>246</v>
      </c>
      <c r="C345" s="30" t="s">
        <v>64</v>
      </c>
      <c r="D345" s="30">
        <v>66</v>
      </c>
    </row>
    <row r="346" spans="1:4" s="11" customFormat="1" ht="71.25" x14ac:dyDescent="0.25">
      <c r="A346" s="54"/>
      <c r="B346" s="29" t="s">
        <v>199</v>
      </c>
      <c r="C346" s="30" t="s">
        <v>64</v>
      </c>
      <c r="D346" s="30" t="s">
        <v>100</v>
      </c>
    </row>
    <row r="347" spans="1:4" s="11" customFormat="1" ht="15.75" x14ac:dyDescent="0.25">
      <c r="A347" s="53">
        <v>144</v>
      </c>
      <c r="B347" s="29" t="s">
        <v>253</v>
      </c>
      <c r="C347" s="30" t="s">
        <v>64</v>
      </c>
      <c r="D347" s="30">
        <v>16</v>
      </c>
    </row>
    <row r="348" spans="1:4" s="11" customFormat="1" ht="28.5" x14ac:dyDescent="0.25">
      <c r="A348" s="55"/>
      <c r="B348" s="29" t="s">
        <v>254</v>
      </c>
      <c r="C348" s="30" t="s">
        <v>64</v>
      </c>
      <c r="D348" s="30" t="s">
        <v>25</v>
      </c>
    </row>
    <row r="349" spans="1:4" s="11" customFormat="1" ht="28.5" x14ac:dyDescent="0.25">
      <c r="A349" s="55"/>
      <c r="B349" s="29" t="s">
        <v>255</v>
      </c>
      <c r="C349" s="30" t="s">
        <v>64</v>
      </c>
      <c r="D349" s="30" t="s">
        <v>3</v>
      </c>
    </row>
    <row r="350" spans="1:4" s="11" customFormat="1" ht="28.5" x14ac:dyDescent="0.25">
      <c r="A350" s="54"/>
      <c r="B350" s="29" t="s">
        <v>246</v>
      </c>
      <c r="C350" s="30" t="s">
        <v>64</v>
      </c>
      <c r="D350" s="30">
        <v>32</v>
      </c>
    </row>
    <row r="351" spans="1:4" s="11" customFormat="1" ht="15.75" x14ac:dyDescent="0.25">
      <c r="A351" s="53">
        <v>145</v>
      </c>
      <c r="B351" s="29" t="s">
        <v>256</v>
      </c>
      <c r="C351" s="30" t="s">
        <v>64</v>
      </c>
      <c r="D351" s="30">
        <v>6</v>
      </c>
    </row>
    <row r="352" spans="1:4" s="11" customFormat="1" ht="28.5" x14ac:dyDescent="0.25">
      <c r="A352" s="54"/>
      <c r="B352" s="29" t="s">
        <v>257</v>
      </c>
      <c r="C352" s="30" t="s">
        <v>64</v>
      </c>
      <c r="D352" s="30" t="s">
        <v>9</v>
      </c>
    </row>
    <row r="353" spans="1:4" s="11" customFormat="1" ht="15.75" x14ac:dyDescent="0.25">
      <c r="A353" s="53">
        <v>146</v>
      </c>
      <c r="B353" s="29" t="s">
        <v>248</v>
      </c>
      <c r="C353" s="30" t="s">
        <v>64</v>
      </c>
      <c r="D353" s="30">
        <v>6</v>
      </c>
    </row>
    <row r="354" spans="1:4" s="11" customFormat="1" ht="42.75" x14ac:dyDescent="0.25">
      <c r="A354" s="55"/>
      <c r="B354" s="29" t="s">
        <v>439</v>
      </c>
      <c r="C354" s="30" t="s">
        <v>64</v>
      </c>
      <c r="D354" s="30" t="s">
        <v>9</v>
      </c>
    </row>
    <row r="355" spans="1:4" s="11" customFormat="1" ht="28.5" x14ac:dyDescent="0.25">
      <c r="A355" s="55"/>
      <c r="B355" s="29" t="s">
        <v>246</v>
      </c>
      <c r="C355" s="30" t="s">
        <v>64</v>
      </c>
      <c r="D355" s="30">
        <v>12</v>
      </c>
    </row>
    <row r="356" spans="1:4" s="11" customFormat="1" ht="71.25" x14ac:dyDescent="0.25">
      <c r="A356" s="54"/>
      <c r="B356" s="29" t="s">
        <v>199</v>
      </c>
      <c r="C356" s="30" t="s">
        <v>64</v>
      </c>
      <c r="D356" s="30" t="s">
        <v>20</v>
      </c>
    </row>
    <row r="357" spans="1:4" s="11" customFormat="1" ht="15.75" x14ac:dyDescent="0.25">
      <c r="A357" s="73" t="s">
        <v>551</v>
      </c>
      <c r="B357" s="74"/>
      <c r="C357" s="74"/>
      <c r="D357" s="75"/>
    </row>
    <row r="358" spans="1:4" s="26" customFormat="1" ht="15.75" x14ac:dyDescent="0.25">
      <c r="A358" s="84">
        <v>147</v>
      </c>
      <c r="B358" s="85" t="s">
        <v>552</v>
      </c>
      <c r="C358" s="86" t="s">
        <v>22</v>
      </c>
      <c r="D358" s="80">
        <v>108</v>
      </c>
    </row>
    <row r="359" spans="1:4" s="26" customFormat="1" ht="15.75" x14ac:dyDescent="0.25">
      <c r="A359" s="84">
        <v>148</v>
      </c>
      <c r="B359" s="85" t="s">
        <v>516</v>
      </c>
      <c r="C359" s="86" t="s">
        <v>22</v>
      </c>
      <c r="D359" s="80">
        <v>2.4</v>
      </c>
    </row>
    <row r="360" spans="1:4" s="26" customFormat="1" ht="30" x14ac:dyDescent="0.25">
      <c r="A360" s="84">
        <v>149</v>
      </c>
      <c r="B360" s="85" t="s">
        <v>553</v>
      </c>
      <c r="C360" s="86" t="s">
        <v>22</v>
      </c>
      <c r="D360" s="80">
        <v>107.78</v>
      </c>
    </row>
    <row r="361" spans="1:4" s="26" customFormat="1" ht="15.75" x14ac:dyDescent="0.25">
      <c r="A361" s="84">
        <v>150</v>
      </c>
      <c r="B361" s="85" t="s">
        <v>554</v>
      </c>
      <c r="C361" s="86" t="s">
        <v>22</v>
      </c>
      <c r="D361" s="80">
        <v>107.78</v>
      </c>
    </row>
    <row r="362" spans="1:4" s="26" customFormat="1" ht="57" x14ac:dyDescent="0.25">
      <c r="A362" s="87">
        <v>151</v>
      </c>
      <c r="B362" s="51" t="s">
        <v>555</v>
      </c>
      <c r="C362" s="80" t="s">
        <v>123</v>
      </c>
      <c r="D362" s="80">
        <v>24</v>
      </c>
    </row>
    <row r="363" spans="1:4" s="26" customFormat="1" ht="15.75" x14ac:dyDescent="0.25">
      <c r="A363" s="81">
        <v>152</v>
      </c>
      <c r="B363" s="51" t="s">
        <v>556</v>
      </c>
      <c r="C363" s="80" t="s">
        <v>64</v>
      </c>
      <c r="D363" s="80">
        <v>15</v>
      </c>
    </row>
    <row r="364" spans="1:4" s="26" customFormat="1" ht="28.5" x14ac:dyDescent="0.25">
      <c r="A364" s="82"/>
      <c r="B364" s="51" t="s">
        <v>465</v>
      </c>
      <c r="C364" s="80" t="s">
        <v>64</v>
      </c>
      <c r="D364" s="80" t="s">
        <v>4</v>
      </c>
    </row>
    <row r="365" spans="1:4" s="26" customFormat="1" ht="28.5" x14ac:dyDescent="0.25">
      <c r="A365" s="82"/>
      <c r="B365" s="51" t="s">
        <v>466</v>
      </c>
      <c r="C365" s="80" t="s">
        <v>64</v>
      </c>
      <c r="D365" s="80" t="s">
        <v>9</v>
      </c>
    </row>
    <row r="366" spans="1:4" s="26" customFormat="1" ht="15.75" x14ac:dyDescent="0.25">
      <c r="A366" s="83"/>
      <c r="B366" s="51" t="s">
        <v>467</v>
      </c>
      <c r="C366" s="80" t="s">
        <v>64</v>
      </c>
      <c r="D366" s="80" t="s">
        <v>9</v>
      </c>
    </row>
    <row r="367" spans="1:4" s="26" customFormat="1" ht="15.75" x14ac:dyDescent="0.25">
      <c r="A367" s="76" t="s">
        <v>72</v>
      </c>
      <c r="B367" s="77"/>
      <c r="C367" s="77"/>
      <c r="D367" s="77"/>
    </row>
    <row r="368" spans="1:4" s="26" customFormat="1" ht="42.75" x14ac:dyDescent="0.25">
      <c r="A368" s="81">
        <v>153</v>
      </c>
      <c r="B368" s="51" t="s">
        <v>259</v>
      </c>
      <c r="C368" s="80" t="s">
        <v>64</v>
      </c>
      <c r="D368" s="80" t="s">
        <v>293</v>
      </c>
    </row>
    <row r="369" spans="1:4" s="26" customFormat="1" ht="15.75" x14ac:dyDescent="0.25">
      <c r="A369" s="83"/>
      <c r="B369" s="51" t="s">
        <v>260</v>
      </c>
      <c r="C369" s="80" t="s">
        <v>64</v>
      </c>
      <c r="D369" s="80">
        <v>108</v>
      </c>
    </row>
    <row r="370" spans="1:4" s="26" customFormat="1" ht="42.75" x14ac:dyDescent="0.25">
      <c r="A370" s="81">
        <v>154</v>
      </c>
      <c r="B370" s="51" t="s">
        <v>440</v>
      </c>
      <c r="C370" s="80" t="s">
        <v>123</v>
      </c>
      <c r="D370" s="80">
        <v>460</v>
      </c>
    </row>
    <row r="371" spans="1:4" s="26" customFormat="1" ht="15.75" x14ac:dyDescent="0.25">
      <c r="A371" s="82"/>
      <c r="B371" s="51" t="s">
        <v>261</v>
      </c>
      <c r="C371" s="80" t="s">
        <v>123</v>
      </c>
      <c r="D371" s="80" t="s">
        <v>441</v>
      </c>
    </row>
    <row r="372" spans="1:4" s="26" customFormat="1" ht="15.75" x14ac:dyDescent="0.25">
      <c r="A372" s="82"/>
      <c r="B372" s="51" t="s">
        <v>262</v>
      </c>
      <c r="C372" s="80" t="s">
        <v>64</v>
      </c>
      <c r="D372" s="80">
        <v>460</v>
      </c>
    </row>
    <row r="373" spans="1:4" s="26" customFormat="1" ht="96" customHeight="1" x14ac:dyDescent="0.25">
      <c r="A373" s="83"/>
      <c r="B373" s="51" t="s">
        <v>263</v>
      </c>
      <c r="C373" s="80" t="s">
        <v>123</v>
      </c>
      <c r="D373" s="80">
        <f>460*1.02</f>
        <v>469.2</v>
      </c>
    </row>
    <row r="374" spans="1:4" s="26" customFormat="1" ht="15.75" x14ac:dyDescent="0.25">
      <c r="A374" s="81">
        <v>155</v>
      </c>
      <c r="B374" s="51" t="s">
        <v>264</v>
      </c>
      <c r="C374" s="80" t="s">
        <v>64</v>
      </c>
      <c r="D374" s="80" t="s">
        <v>3</v>
      </c>
    </row>
    <row r="375" spans="1:4" s="26" customFormat="1" ht="28.5" x14ac:dyDescent="0.25">
      <c r="A375" s="83"/>
      <c r="B375" s="51" t="s">
        <v>265</v>
      </c>
      <c r="C375" s="80" t="s">
        <v>64</v>
      </c>
      <c r="D375" s="80" t="s">
        <v>3</v>
      </c>
    </row>
    <row r="376" spans="1:4" s="26" customFormat="1" ht="15.75" x14ac:dyDescent="0.25">
      <c r="A376" s="76" t="s">
        <v>462</v>
      </c>
      <c r="B376" s="77"/>
      <c r="C376" s="77"/>
      <c r="D376" s="77"/>
    </row>
    <row r="377" spans="1:4" s="26" customFormat="1" ht="42.75" x14ac:dyDescent="0.25">
      <c r="A377" s="81">
        <v>156</v>
      </c>
      <c r="B377" s="51" t="s">
        <v>148</v>
      </c>
      <c r="C377" s="80" t="s">
        <v>101</v>
      </c>
      <c r="D377" s="80">
        <v>45</v>
      </c>
    </row>
    <row r="378" spans="1:4" s="26" customFormat="1" ht="15.75" x14ac:dyDescent="0.25">
      <c r="A378" s="83"/>
      <c r="B378" s="51" t="s">
        <v>149</v>
      </c>
      <c r="C378" s="80" t="s">
        <v>101</v>
      </c>
      <c r="D378" s="80" t="s">
        <v>442</v>
      </c>
    </row>
    <row r="379" spans="1:4" s="42" customFormat="1" ht="15.75" x14ac:dyDescent="0.25">
      <c r="A379" s="52">
        <v>157</v>
      </c>
      <c r="B379" s="38" t="s">
        <v>529</v>
      </c>
      <c r="C379" s="41" t="s">
        <v>101</v>
      </c>
      <c r="D379" s="41">
        <v>90</v>
      </c>
    </row>
    <row r="380" spans="1:4" s="26" customFormat="1" ht="42.75" x14ac:dyDescent="0.25">
      <c r="A380" s="81">
        <v>158</v>
      </c>
      <c r="B380" s="51" t="s">
        <v>443</v>
      </c>
      <c r="C380" s="80" t="s">
        <v>101</v>
      </c>
      <c r="D380" s="80">
        <v>90</v>
      </c>
    </row>
    <row r="381" spans="1:4" s="26" customFormat="1" ht="28.5" x14ac:dyDescent="0.25">
      <c r="A381" s="83"/>
      <c r="B381" s="51" t="s">
        <v>139</v>
      </c>
      <c r="C381" s="80" t="s">
        <v>82</v>
      </c>
      <c r="D381" s="80" t="s">
        <v>444</v>
      </c>
    </row>
    <row r="382" spans="1:4" s="26" customFormat="1" ht="28.5" x14ac:dyDescent="0.25">
      <c r="A382" s="81">
        <v>159</v>
      </c>
      <c r="B382" s="51" t="s">
        <v>445</v>
      </c>
      <c r="C382" s="80" t="s">
        <v>101</v>
      </c>
      <c r="D382" s="80">
        <v>11.42</v>
      </c>
    </row>
    <row r="383" spans="1:4" s="26" customFormat="1" ht="15.75" x14ac:dyDescent="0.25">
      <c r="A383" s="83"/>
      <c r="B383" s="51" t="s">
        <v>266</v>
      </c>
      <c r="C383" s="80" t="s">
        <v>101</v>
      </c>
      <c r="D383" s="80" t="s">
        <v>446</v>
      </c>
    </row>
    <row r="384" spans="1:4" s="26" customFormat="1" ht="28.5" x14ac:dyDescent="0.25">
      <c r="A384" s="81">
        <v>160</v>
      </c>
      <c r="B384" s="51" t="s">
        <v>447</v>
      </c>
      <c r="C384" s="80" t="s">
        <v>64</v>
      </c>
      <c r="D384" s="80">
        <v>200</v>
      </c>
    </row>
    <row r="385" spans="1:4" s="26" customFormat="1" ht="28.5" x14ac:dyDescent="0.25">
      <c r="A385" s="83"/>
      <c r="B385" s="51" t="s">
        <v>448</v>
      </c>
      <c r="C385" s="80" t="s">
        <v>64</v>
      </c>
      <c r="D385" s="80" t="s">
        <v>298</v>
      </c>
    </row>
    <row r="386" spans="1:4" s="26" customFormat="1" ht="15.75" x14ac:dyDescent="0.25">
      <c r="A386" s="76" t="s">
        <v>479</v>
      </c>
      <c r="B386" s="77"/>
      <c r="C386" s="77"/>
      <c r="D386" s="77"/>
    </row>
    <row r="387" spans="1:4" s="26" customFormat="1" ht="15.75" x14ac:dyDescent="0.25">
      <c r="A387" s="78" t="s">
        <v>463</v>
      </c>
      <c r="B387" s="77"/>
      <c r="C387" s="77"/>
      <c r="D387" s="77"/>
    </row>
    <row r="388" spans="1:4" s="26" customFormat="1" ht="42.75" x14ac:dyDescent="0.25">
      <c r="A388" s="79">
        <v>161</v>
      </c>
      <c r="B388" s="51" t="s">
        <v>464</v>
      </c>
      <c r="C388" s="80" t="s">
        <v>22</v>
      </c>
      <c r="D388" s="80">
        <v>8.6999999999999993</v>
      </c>
    </row>
    <row r="389" spans="1:4" s="26" customFormat="1" ht="15.75" x14ac:dyDescent="0.25">
      <c r="A389" s="79">
        <v>162</v>
      </c>
      <c r="B389" s="51" t="s">
        <v>552</v>
      </c>
      <c r="C389" s="80" t="s">
        <v>22</v>
      </c>
      <c r="D389" s="80">
        <v>41.56</v>
      </c>
    </row>
    <row r="390" spans="1:4" s="42" customFormat="1" ht="15.75" x14ac:dyDescent="0.25">
      <c r="A390" s="52">
        <v>163</v>
      </c>
      <c r="B390" s="38" t="s">
        <v>516</v>
      </c>
      <c r="C390" s="41" t="s">
        <v>22</v>
      </c>
      <c r="D390" s="41">
        <v>2.4</v>
      </c>
    </row>
    <row r="391" spans="1:4" s="26" customFormat="1" ht="28.5" x14ac:dyDescent="0.25">
      <c r="A391" s="79">
        <v>164</v>
      </c>
      <c r="B391" s="51" t="s">
        <v>557</v>
      </c>
      <c r="C391" s="80" t="s">
        <v>22</v>
      </c>
      <c r="D391" s="80">
        <v>35.26</v>
      </c>
    </row>
    <row r="392" spans="1:4" s="26" customFormat="1" ht="15.75" x14ac:dyDescent="0.25">
      <c r="A392" s="79">
        <v>165</v>
      </c>
      <c r="B392" s="51" t="s">
        <v>554</v>
      </c>
      <c r="C392" s="80" t="s">
        <v>22</v>
      </c>
      <c r="D392" s="80">
        <v>35.26</v>
      </c>
    </row>
    <row r="393" spans="1:4" s="26" customFormat="1" ht="15.75" x14ac:dyDescent="0.25">
      <c r="A393" s="78" t="s">
        <v>558</v>
      </c>
      <c r="B393" s="77"/>
      <c r="C393" s="77"/>
      <c r="D393" s="77"/>
    </row>
    <row r="394" spans="1:4" s="26" customFormat="1" ht="42.75" x14ac:dyDescent="0.25">
      <c r="A394" s="81">
        <v>166</v>
      </c>
      <c r="B394" s="51" t="s">
        <v>468</v>
      </c>
      <c r="C394" s="80" t="s">
        <v>22</v>
      </c>
      <c r="D394" s="80">
        <v>8.6999999999999993</v>
      </c>
    </row>
    <row r="395" spans="1:4" s="26" customFormat="1" ht="57" x14ac:dyDescent="0.25">
      <c r="A395" s="82"/>
      <c r="B395" s="51" t="s">
        <v>469</v>
      </c>
      <c r="C395" s="80" t="s">
        <v>123</v>
      </c>
      <c r="D395" s="80" t="s">
        <v>470</v>
      </c>
    </row>
    <row r="396" spans="1:4" s="26" customFormat="1" ht="15.75" x14ac:dyDescent="0.25">
      <c r="A396" s="82"/>
      <c r="B396" s="51" t="s">
        <v>471</v>
      </c>
      <c r="C396" s="80" t="s">
        <v>22</v>
      </c>
      <c r="D396" s="80" t="s">
        <v>472</v>
      </c>
    </row>
    <row r="397" spans="1:4" s="26" customFormat="1" ht="28.5" x14ac:dyDescent="0.25">
      <c r="A397" s="82"/>
      <c r="B397" s="51" t="s">
        <v>473</v>
      </c>
      <c r="C397" s="80" t="s">
        <v>64</v>
      </c>
      <c r="D397" s="80" t="s">
        <v>4</v>
      </c>
    </row>
    <row r="398" spans="1:4" s="26" customFormat="1" ht="28.5" x14ac:dyDescent="0.25">
      <c r="A398" s="82"/>
      <c r="B398" s="51" t="s">
        <v>474</v>
      </c>
      <c r="C398" s="80" t="s">
        <v>99</v>
      </c>
      <c r="D398" s="80">
        <v>108</v>
      </c>
    </row>
    <row r="399" spans="1:4" s="26" customFormat="1" ht="15.75" x14ac:dyDescent="0.25">
      <c r="A399" s="83"/>
      <c r="B399" s="51" t="s">
        <v>475</v>
      </c>
      <c r="C399" s="80" t="s">
        <v>64</v>
      </c>
      <c r="D399" s="80" t="s">
        <v>4</v>
      </c>
    </row>
    <row r="400" spans="1:4" s="26" customFormat="1" ht="28.5" x14ac:dyDescent="0.25">
      <c r="A400" s="81">
        <v>167</v>
      </c>
      <c r="B400" s="51" t="s">
        <v>476</v>
      </c>
      <c r="C400" s="80" t="s">
        <v>64</v>
      </c>
      <c r="D400" s="80">
        <v>6</v>
      </c>
    </row>
    <row r="401" spans="1:4" s="26" customFormat="1" ht="28.5" x14ac:dyDescent="0.25">
      <c r="A401" s="83"/>
      <c r="B401" s="51" t="s">
        <v>477</v>
      </c>
      <c r="C401" s="80" t="s">
        <v>64</v>
      </c>
      <c r="D401" s="80" t="s">
        <v>9</v>
      </c>
    </row>
    <row r="402" spans="1:4" s="26" customFormat="1" ht="28.5" x14ac:dyDescent="0.25">
      <c r="A402" s="79">
        <v>168</v>
      </c>
      <c r="B402" s="51" t="s">
        <v>478</v>
      </c>
      <c r="C402" s="80" t="s">
        <v>64</v>
      </c>
      <c r="D402" s="80" t="s">
        <v>9</v>
      </c>
    </row>
    <row r="403" spans="1:4" s="26" customFormat="1" ht="15.75" x14ac:dyDescent="0.25">
      <c r="A403" s="76" t="s">
        <v>481</v>
      </c>
      <c r="B403" s="77" t="s">
        <v>480</v>
      </c>
      <c r="C403" s="77"/>
      <c r="D403" s="77"/>
    </row>
    <row r="404" spans="1:4" s="26" customFormat="1" ht="15.75" x14ac:dyDescent="0.25">
      <c r="A404" s="79">
        <v>169</v>
      </c>
      <c r="B404" s="51" t="s">
        <v>277</v>
      </c>
      <c r="C404" s="80" t="s">
        <v>123</v>
      </c>
      <c r="D404" s="80">
        <v>460</v>
      </c>
    </row>
    <row r="405" spans="1:4" s="26" customFormat="1" ht="28.5" x14ac:dyDescent="0.25">
      <c r="A405" s="79">
        <v>170</v>
      </c>
      <c r="B405" s="51" t="s">
        <v>482</v>
      </c>
      <c r="C405" s="80" t="s">
        <v>22</v>
      </c>
      <c r="D405" s="80">
        <v>52</v>
      </c>
    </row>
    <row r="406" spans="1:4" s="26" customFormat="1" ht="42.75" x14ac:dyDescent="0.25">
      <c r="A406" s="79">
        <v>171</v>
      </c>
      <c r="B406" s="51" t="s">
        <v>483</v>
      </c>
      <c r="C406" s="80" t="s">
        <v>22</v>
      </c>
      <c r="D406" s="80">
        <v>364</v>
      </c>
    </row>
    <row r="407" spans="1:4" s="26" customFormat="1" ht="15.75" x14ac:dyDescent="0.25">
      <c r="A407" s="79">
        <v>172</v>
      </c>
      <c r="B407" s="51" t="s">
        <v>546</v>
      </c>
      <c r="C407" s="80" t="s">
        <v>22</v>
      </c>
      <c r="D407" s="80">
        <v>52</v>
      </c>
    </row>
    <row r="408" spans="1:4" s="26" customFormat="1" ht="15.75" x14ac:dyDescent="0.25">
      <c r="A408" s="79">
        <v>173</v>
      </c>
      <c r="B408" s="51" t="s">
        <v>545</v>
      </c>
      <c r="C408" s="80" t="s">
        <v>82</v>
      </c>
      <c r="D408" s="80" t="s">
        <v>484</v>
      </c>
    </row>
    <row r="409" spans="1:4" s="26" customFormat="1" ht="19.149999999999999" customHeight="1" x14ac:dyDescent="0.25">
      <c r="A409" s="79">
        <v>174</v>
      </c>
      <c r="B409" s="51" t="s">
        <v>485</v>
      </c>
      <c r="C409" s="80" t="s">
        <v>101</v>
      </c>
      <c r="D409" s="80">
        <v>900</v>
      </c>
    </row>
    <row r="410" spans="1:4" s="26" customFormat="1" ht="15.75" x14ac:dyDescent="0.25">
      <c r="A410" s="79">
        <v>175</v>
      </c>
      <c r="B410" s="51" t="s">
        <v>513</v>
      </c>
      <c r="C410" s="80" t="s">
        <v>64</v>
      </c>
      <c r="D410" s="80">
        <v>1</v>
      </c>
    </row>
    <row r="411" spans="1:4" s="26" customFormat="1" ht="15.75" x14ac:dyDescent="0.25">
      <c r="A411" s="47">
        <v>176</v>
      </c>
      <c r="B411" s="29" t="s">
        <v>514</v>
      </c>
      <c r="C411" s="30" t="s">
        <v>64</v>
      </c>
      <c r="D411" s="30">
        <v>2</v>
      </c>
    </row>
    <row r="412" spans="1:4" s="26" customFormat="1" ht="15.75" x14ac:dyDescent="0.25">
      <c r="A412" s="56" t="s">
        <v>93</v>
      </c>
      <c r="B412" s="57"/>
      <c r="C412" s="57"/>
      <c r="D412" s="57"/>
    </row>
    <row r="413" spans="1:4" s="40" customFormat="1" ht="15.75" x14ac:dyDescent="0.25">
      <c r="A413" s="37">
        <v>177</v>
      </c>
      <c r="B413" s="43" t="s">
        <v>533</v>
      </c>
      <c r="C413" s="39" t="s">
        <v>82</v>
      </c>
      <c r="D413" s="39">
        <v>124.57</v>
      </c>
    </row>
    <row r="414" spans="1:4" s="40" customFormat="1" ht="15.75" x14ac:dyDescent="0.25">
      <c r="A414" s="37">
        <v>178</v>
      </c>
      <c r="B414" s="43" t="s">
        <v>534</v>
      </c>
      <c r="C414" s="39" t="s">
        <v>82</v>
      </c>
      <c r="D414" s="39" t="s">
        <v>486</v>
      </c>
    </row>
    <row r="415" spans="1:4" s="42" customFormat="1" ht="15.75" x14ac:dyDescent="0.25">
      <c r="A415" s="56" t="s">
        <v>506</v>
      </c>
      <c r="B415" s="59"/>
      <c r="C415" s="59"/>
      <c r="D415" s="59"/>
    </row>
    <row r="416" spans="1:4" s="11" customFormat="1" ht="28.5" x14ac:dyDescent="0.25">
      <c r="A416" s="53">
        <v>179</v>
      </c>
      <c r="B416" s="36" t="s">
        <v>535</v>
      </c>
      <c r="C416" s="34" t="s">
        <v>22</v>
      </c>
      <c r="D416" s="30">
        <v>156</v>
      </c>
    </row>
    <row r="417" spans="1:4" s="11" customFormat="1" ht="28.5" x14ac:dyDescent="0.25">
      <c r="A417" s="54"/>
      <c r="B417" s="29" t="s">
        <v>113</v>
      </c>
      <c r="C417" s="30" t="s">
        <v>22</v>
      </c>
      <c r="D417" s="30" t="s">
        <v>487</v>
      </c>
    </row>
    <row r="418" spans="1:4" s="11" customFormat="1" ht="57" x14ac:dyDescent="0.25">
      <c r="A418" s="47">
        <v>180</v>
      </c>
      <c r="B418" s="33" t="s">
        <v>507</v>
      </c>
      <c r="C418" s="34" t="s">
        <v>101</v>
      </c>
      <c r="D418" s="30">
        <v>1040</v>
      </c>
    </row>
    <row r="419" spans="1:4" s="11" customFormat="1" ht="42.75" x14ac:dyDescent="0.25">
      <c r="A419" s="53">
        <v>181</v>
      </c>
      <c r="B419" s="33" t="s">
        <v>508</v>
      </c>
      <c r="C419" s="34" t="s">
        <v>101</v>
      </c>
      <c r="D419" s="30">
        <v>1040</v>
      </c>
    </row>
    <row r="420" spans="1:4" s="11" customFormat="1" ht="42.75" x14ac:dyDescent="0.25">
      <c r="A420" s="54"/>
      <c r="B420" s="29" t="s">
        <v>488</v>
      </c>
      <c r="C420" s="30" t="s">
        <v>82</v>
      </c>
      <c r="D420" s="30" t="s">
        <v>489</v>
      </c>
    </row>
    <row r="421" spans="1:4" s="11" customFormat="1" ht="28.5" x14ac:dyDescent="0.25">
      <c r="A421" s="53">
        <v>182</v>
      </c>
      <c r="B421" s="29" t="s">
        <v>109</v>
      </c>
      <c r="C421" s="34" t="s">
        <v>123</v>
      </c>
      <c r="D421" s="30">
        <v>460</v>
      </c>
    </row>
    <row r="422" spans="1:4" s="11" customFormat="1" ht="28.5" x14ac:dyDescent="0.25">
      <c r="A422" s="55"/>
      <c r="B422" s="29" t="s">
        <v>111</v>
      </c>
      <c r="C422" s="30" t="s">
        <v>22</v>
      </c>
      <c r="D422" s="30" t="s">
        <v>490</v>
      </c>
    </row>
    <row r="423" spans="1:4" s="11" customFormat="1" ht="42.75" x14ac:dyDescent="0.25">
      <c r="A423" s="55"/>
      <c r="B423" s="29" t="s">
        <v>110</v>
      </c>
      <c r="C423" s="30" t="s">
        <v>22</v>
      </c>
      <c r="D423" s="30" t="s">
        <v>491</v>
      </c>
    </row>
    <row r="424" spans="1:4" s="11" customFormat="1" ht="28.5" x14ac:dyDescent="0.25">
      <c r="A424" s="54"/>
      <c r="B424" s="29" t="s">
        <v>492</v>
      </c>
      <c r="C424" s="30" t="s">
        <v>64</v>
      </c>
      <c r="D424" s="30" t="s">
        <v>493</v>
      </c>
    </row>
    <row r="425" spans="1:4" s="26" customFormat="1" ht="15.75" x14ac:dyDescent="0.25">
      <c r="A425" s="56" t="s">
        <v>509</v>
      </c>
      <c r="B425" s="57"/>
      <c r="C425" s="57"/>
      <c r="D425" s="57"/>
    </row>
    <row r="426" spans="1:4" s="11" customFormat="1" ht="28.5" x14ac:dyDescent="0.25">
      <c r="A426" s="53">
        <v>183</v>
      </c>
      <c r="B426" s="29" t="s">
        <v>494</v>
      </c>
      <c r="C426" s="34" t="s">
        <v>64</v>
      </c>
      <c r="D426" s="30">
        <v>240</v>
      </c>
    </row>
    <row r="427" spans="1:4" s="11" customFormat="1" ht="28.5" x14ac:dyDescent="0.25">
      <c r="A427" s="54"/>
      <c r="B427" s="29" t="s">
        <v>495</v>
      </c>
      <c r="C427" s="30" t="s">
        <v>22</v>
      </c>
      <c r="D427" s="30" t="s">
        <v>496</v>
      </c>
    </row>
    <row r="428" spans="1:4" s="11" customFormat="1" ht="28.5" x14ac:dyDescent="0.25">
      <c r="A428" s="53">
        <v>184</v>
      </c>
      <c r="B428" s="29" t="s">
        <v>497</v>
      </c>
      <c r="C428" s="34" t="s">
        <v>64</v>
      </c>
      <c r="D428" s="30">
        <v>240</v>
      </c>
    </row>
    <row r="429" spans="1:4" s="11" customFormat="1" ht="57" x14ac:dyDescent="0.25">
      <c r="A429" s="54"/>
      <c r="B429" s="29" t="s">
        <v>498</v>
      </c>
      <c r="C429" s="30" t="s">
        <v>123</v>
      </c>
      <c r="D429" s="30" t="s">
        <v>499</v>
      </c>
    </row>
    <row r="430" spans="1:4" s="11" customFormat="1" ht="28.5" x14ac:dyDescent="0.25">
      <c r="A430" s="53">
        <v>185</v>
      </c>
      <c r="B430" s="29" t="s">
        <v>500</v>
      </c>
      <c r="C430" s="34" t="s">
        <v>64</v>
      </c>
      <c r="D430" s="30">
        <v>1</v>
      </c>
    </row>
    <row r="431" spans="1:4" s="11" customFormat="1" ht="28.5" x14ac:dyDescent="0.25">
      <c r="A431" s="55"/>
      <c r="B431" s="29" t="s">
        <v>495</v>
      </c>
      <c r="C431" s="30" t="s">
        <v>22</v>
      </c>
      <c r="D431" s="30" t="s">
        <v>501</v>
      </c>
    </row>
    <row r="432" spans="1:4" s="11" customFormat="1" ht="28.5" x14ac:dyDescent="0.25">
      <c r="A432" s="55"/>
      <c r="B432" s="29" t="s">
        <v>502</v>
      </c>
      <c r="C432" s="34" t="s">
        <v>99</v>
      </c>
      <c r="D432" s="30">
        <f>0.29292*1000</f>
        <v>292.92</v>
      </c>
    </row>
    <row r="433" spans="1:4" s="11" customFormat="1" ht="28.5" x14ac:dyDescent="0.25">
      <c r="A433" s="55"/>
      <c r="B433" s="29" t="s">
        <v>120</v>
      </c>
      <c r="C433" s="34" t="s">
        <v>101</v>
      </c>
      <c r="D433" s="30">
        <v>7.68</v>
      </c>
    </row>
    <row r="434" spans="1:4" s="11" customFormat="1" ht="28.5" x14ac:dyDescent="0.25">
      <c r="A434" s="55"/>
      <c r="B434" s="29" t="s">
        <v>121</v>
      </c>
      <c r="C434" s="34" t="s">
        <v>101</v>
      </c>
      <c r="D434" s="30">
        <v>7.68</v>
      </c>
    </row>
    <row r="435" spans="1:4" s="11" customFormat="1" ht="28.5" x14ac:dyDescent="0.25">
      <c r="A435" s="54"/>
      <c r="B435" s="29" t="s">
        <v>503</v>
      </c>
      <c r="C435" s="30" t="s">
        <v>64</v>
      </c>
      <c r="D435" s="30" t="s">
        <v>3</v>
      </c>
    </row>
    <row r="436" spans="1:4" s="11" customFormat="1" ht="28.5" x14ac:dyDescent="0.25">
      <c r="A436" s="53">
        <v>186</v>
      </c>
      <c r="B436" s="29" t="s">
        <v>504</v>
      </c>
      <c r="C436" s="34" t="s">
        <v>64</v>
      </c>
      <c r="D436" s="30">
        <v>2</v>
      </c>
    </row>
    <row r="437" spans="1:4" s="11" customFormat="1" ht="15.75" x14ac:dyDescent="0.25">
      <c r="A437" s="54"/>
      <c r="B437" s="29" t="s">
        <v>505</v>
      </c>
      <c r="C437" s="30" t="s">
        <v>64</v>
      </c>
      <c r="D437" s="30" t="s">
        <v>3</v>
      </c>
    </row>
    <row r="438" spans="1:4" s="11" customFormat="1" ht="15.75" x14ac:dyDescent="0.25">
      <c r="A438" s="12"/>
      <c r="B438" s="10"/>
      <c r="C438" s="23"/>
      <c r="D438" s="19"/>
    </row>
    <row r="439" spans="1:4" s="28" customFormat="1" ht="15.75" x14ac:dyDescent="0.25">
      <c r="A439" s="49" t="s">
        <v>272</v>
      </c>
      <c r="B439" s="16"/>
      <c r="C439" s="27"/>
      <c r="D439" s="27"/>
    </row>
    <row r="440" spans="1:4" s="28" customFormat="1" ht="15.75" x14ac:dyDescent="0.25">
      <c r="A440" s="49" t="s">
        <v>273</v>
      </c>
      <c r="B440" s="16"/>
      <c r="C440" s="27"/>
      <c r="D440" s="27"/>
    </row>
    <row r="441" spans="1:4" s="28" customFormat="1" ht="15.75" x14ac:dyDescent="0.25">
      <c r="A441" s="49" t="s">
        <v>274</v>
      </c>
      <c r="B441" s="16"/>
      <c r="C441" s="27"/>
      <c r="D441" s="27"/>
    </row>
    <row r="442" spans="1:4" s="28" customFormat="1" ht="15.75" x14ac:dyDescent="0.25">
      <c r="A442" s="49"/>
      <c r="B442" s="16"/>
      <c r="C442" s="27"/>
      <c r="D442" s="27"/>
    </row>
    <row r="443" spans="1:4" s="28" customFormat="1" ht="15.75" x14ac:dyDescent="0.25">
      <c r="A443" s="50"/>
      <c r="B443" s="17"/>
      <c r="C443" s="35"/>
      <c r="D443" s="35"/>
    </row>
  </sheetData>
  <mergeCells count="145">
    <mergeCell ref="A201:D201"/>
    <mergeCell ref="A212:A213"/>
    <mergeCell ref="A214:A215"/>
    <mergeCell ref="A265:A267"/>
    <mergeCell ref="A268:A269"/>
    <mergeCell ref="A270:A274"/>
    <mergeCell ref="A101:A102"/>
    <mergeCell ref="A103:A104"/>
    <mergeCell ref="A145:D145"/>
    <mergeCell ref="A153:D153"/>
    <mergeCell ref="A161:D161"/>
    <mergeCell ref="A134:D134"/>
    <mergeCell ref="A357:D357"/>
    <mergeCell ref="A363:A366"/>
    <mergeCell ref="A394:A399"/>
    <mergeCell ref="A194:D194"/>
    <mergeCell ref="A195:A197"/>
    <mergeCell ref="A189:A190"/>
    <mergeCell ref="A192:A193"/>
    <mergeCell ref="A367:D367"/>
    <mergeCell ref="A376:D376"/>
    <mergeCell ref="A217:A220"/>
    <mergeCell ref="A222:A231"/>
    <mergeCell ref="A232:A240"/>
    <mergeCell ref="A198:A200"/>
    <mergeCell ref="A202:A203"/>
    <mergeCell ref="A204:A205"/>
    <mergeCell ref="A206:A207"/>
    <mergeCell ref="A209:A211"/>
    <mergeCell ref="A263:A264"/>
    <mergeCell ref="A162:D162"/>
    <mergeCell ref="A179:D179"/>
    <mergeCell ref="A187:D187"/>
    <mergeCell ref="A188:D188"/>
    <mergeCell ref="A136:A137"/>
    <mergeCell ref="A139:A140"/>
    <mergeCell ref="A142:A144"/>
    <mergeCell ref="A146:A152"/>
    <mergeCell ref="A154:A155"/>
    <mergeCell ref="A156:A158"/>
    <mergeCell ref="A159:A160"/>
    <mergeCell ref="A163:A164"/>
    <mergeCell ref="A166:A167"/>
    <mergeCell ref="A168:A171"/>
    <mergeCell ref="A172:A174"/>
    <mergeCell ref="A175:A178"/>
    <mergeCell ref="A181:A183"/>
    <mergeCell ref="A185:A186"/>
    <mergeCell ref="A1:B1"/>
    <mergeCell ref="A2:D2"/>
    <mergeCell ref="A3:D3"/>
    <mergeCell ref="A4:D4"/>
    <mergeCell ref="B6:D6"/>
    <mergeCell ref="A297:D297"/>
    <mergeCell ref="A317:D317"/>
    <mergeCell ref="A216:D216"/>
    <mergeCell ref="A221:D221"/>
    <mergeCell ref="A84:A85"/>
    <mergeCell ref="A86:A87"/>
    <mergeCell ref="A135:D135"/>
    <mergeCell ref="A141:D141"/>
    <mergeCell ref="A106:A109"/>
    <mergeCell ref="A111:A112"/>
    <mergeCell ref="A113:A114"/>
    <mergeCell ref="A115:A116"/>
    <mergeCell ref="A117:A118"/>
    <mergeCell ref="A119:A120"/>
    <mergeCell ref="A42:D42"/>
    <mergeCell ref="A46:D46"/>
    <mergeCell ref="A55:D55"/>
    <mergeCell ref="B7:D7"/>
    <mergeCell ref="A8:D8"/>
    <mergeCell ref="A12:D12"/>
    <mergeCell ref="A13:D13"/>
    <mergeCell ref="A15:D15"/>
    <mergeCell ref="A122:A123"/>
    <mergeCell ref="A124:A125"/>
    <mergeCell ref="A129:A131"/>
    <mergeCell ref="A132:A133"/>
    <mergeCell ref="A21:D21"/>
    <mergeCell ref="A26:D26"/>
    <mergeCell ref="A28:D28"/>
    <mergeCell ref="A30:D30"/>
    <mergeCell ref="A32:D32"/>
    <mergeCell ref="A64:D64"/>
    <mergeCell ref="A68:D68"/>
    <mergeCell ref="A70:D70"/>
    <mergeCell ref="A77:D77"/>
    <mergeCell ref="A81:D81"/>
    <mergeCell ref="A88:D88"/>
    <mergeCell ref="A98:D98"/>
    <mergeCell ref="A110:D110"/>
    <mergeCell ref="A82:A83"/>
    <mergeCell ref="A89:A92"/>
    <mergeCell ref="A93:A95"/>
    <mergeCell ref="A99:A100"/>
    <mergeCell ref="A275:A276"/>
    <mergeCell ref="A241:A250"/>
    <mergeCell ref="A251:A255"/>
    <mergeCell ref="A256:A257"/>
    <mergeCell ref="A260:A262"/>
    <mergeCell ref="A258:D258"/>
    <mergeCell ref="A287:A288"/>
    <mergeCell ref="A289:A290"/>
    <mergeCell ref="A291:A292"/>
    <mergeCell ref="A293:A294"/>
    <mergeCell ref="A295:A296"/>
    <mergeCell ref="A277:A278"/>
    <mergeCell ref="A279:A280"/>
    <mergeCell ref="A281:A282"/>
    <mergeCell ref="A283:A284"/>
    <mergeCell ref="A285:A286"/>
    <mergeCell ref="A339:A342"/>
    <mergeCell ref="A343:A346"/>
    <mergeCell ref="A347:A350"/>
    <mergeCell ref="A351:A352"/>
    <mergeCell ref="A353:A356"/>
    <mergeCell ref="A298:A307"/>
    <mergeCell ref="A308:A316"/>
    <mergeCell ref="A318:A324"/>
    <mergeCell ref="A325:A330"/>
    <mergeCell ref="A334:A338"/>
    <mergeCell ref="A333:D333"/>
    <mergeCell ref="A382:A383"/>
    <mergeCell ref="A384:A385"/>
    <mergeCell ref="A387:D387"/>
    <mergeCell ref="A393:D393"/>
    <mergeCell ref="A386:D386"/>
    <mergeCell ref="A368:A369"/>
    <mergeCell ref="A370:A373"/>
    <mergeCell ref="A374:A375"/>
    <mergeCell ref="A377:A378"/>
    <mergeCell ref="A380:A381"/>
    <mergeCell ref="A428:A429"/>
    <mergeCell ref="A430:A435"/>
    <mergeCell ref="A436:A437"/>
    <mergeCell ref="A425:D425"/>
    <mergeCell ref="A416:A417"/>
    <mergeCell ref="A419:A420"/>
    <mergeCell ref="A421:A424"/>
    <mergeCell ref="A426:A427"/>
    <mergeCell ref="A400:A401"/>
    <mergeCell ref="A403:D403"/>
    <mergeCell ref="A412:D412"/>
    <mergeCell ref="A415:D415"/>
  </mergeCells>
  <pageMargins left="0.4" right="0.31" top="0.39370078740157483" bottom="0.46" header="0.21" footer="0.25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Ведомость объемов работ 6 граф</vt:lpstr>
      <vt:lpstr>Лист1</vt:lpstr>
      <vt:lpstr>'Ведомость объемов работ 6 граф'!Заголовки_для_печати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2021-09-23T02:24:55Z</cp:lastPrinted>
  <dcterms:created xsi:type="dcterms:W3CDTF">2002-02-11T05:58:42Z</dcterms:created>
  <dcterms:modified xsi:type="dcterms:W3CDTF">2021-11-24T02:15:00Z</dcterms:modified>
</cp:coreProperties>
</file>